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ervice" sheetId="1" r:id="rId1"/>
    <sheet name="BOM" sheetId="2" r:id="rId2"/>
    <sheet name="Spares - Need" sheetId="3" r:id="rId3"/>
    <sheet name="Spares - Optional" sheetId="4" r:id="rId4"/>
    <sheet name="Vehicle Details" sheetId="5" r:id="rId5"/>
  </sheets>
  <definedNames>
    <definedName name="_xlnm.Print_Titles" localSheetId="0">'Service'!$1:$2</definedName>
    <definedName name="_xlnm.Print_Titles" localSheetId="2">'Spares - Need'!$1:$1</definedName>
  </definedNames>
  <calcPr fullCalcOnLoad="1"/>
</workbook>
</file>

<file path=xl/comments2.xml><?xml version="1.0" encoding="utf-8"?>
<comments xmlns="http://schemas.openxmlformats.org/spreadsheetml/2006/main">
  <authors>
    <author>Alex &amp; Maz Towns</author>
  </authors>
  <commentList>
    <comment ref="B2" authorId="0">
      <text>
        <r>
          <rPr>
            <b/>
            <sz val="8"/>
            <rFont val="Tahoma"/>
            <family val="0"/>
          </rPr>
          <t>Alex &amp; Maz Towns:</t>
        </r>
        <r>
          <rPr>
            <sz val="8"/>
            <rFont val="Tahoma"/>
            <family val="0"/>
          </rPr>
          <t xml:space="preserve">
Enter first service in the start of the schedule</t>
        </r>
      </text>
    </comment>
  </commentList>
</comments>
</file>

<file path=xl/sharedStrings.xml><?xml version="1.0" encoding="utf-8"?>
<sst xmlns="http://schemas.openxmlformats.org/spreadsheetml/2006/main" count="562" uniqueCount="301">
  <si>
    <t>KM</t>
  </si>
  <si>
    <t>Time</t>
  </si>
  <si>
    <t>Interval
(whichever comes first)</t>
  </si>
  <si>
    <t>weekly</t>
  </si>
  <si>
    <t>Check the engine oil</t>
  </si>
  <si>
    <t>Service</t>
  </si>
  <si>
    <t>Haynes Ref</t>
  </si>
  <si>
    <t>Check the engine coolant level</t>
  </si>
  <si>
    <t>Check the windscreen washer fluid level</t>
  </si>
  <si>
    <t>Check the brake and clutch fluid level</t>
  </si>
  <si>
    <t>Check the tyres and tyre pressures</t>
  </si>
  <si>
    <t>3 months</t>
  </si>
  <si>
    <t>Check the automatic transmission fluid level</t>
  </si>
  <si>
    <t>Check the power steering fluid level</t>
  </si>
  <si>
    <t>6 months</t>
  </si>
  <si>
    <t>Check and service the battery</t>
  </si>
  <si>
    <t>Check the cooling system</t>
  </si>
  <si>
    <t>Inspect and renew, if necessary, all underbonnet hoses</t>
  </si>
  <si>
    <t>Inspect and renew, if necessary, the windscreen wiper blades</t>
  </si>
  <si>
    <t>Rotate the tyres</t>
  </si>
  <si>
    <t>Inspect the suspension and steering components</t>
  </si>
  <si>
    <t>Lubricate the chassis components</t>
  </si>
  <si>
    <t>Inspect the exhaust system</t>
  </si>
  <si>
    <t>Check the transfer case lubricant level</t>
  </si>
  <si>
    <t>Check the differential lubricant level</t>
  </si>
  <si>
    <t>Check the seat belts</t>
  </si>
  <si>
    <t>12 months</t>
  </si>
  <si>
    <t>Renew the air filter</t>
  </si>
  <si>
    <t>Check the engine drivebelts</t>
  </si>
  <si>
    <t>Renew the fuel filter</t>
  </si>
  <si>
    <t>Inspect the fuel system</t>
  </si>
  <si>
    <t>Check the brakes</t>
  </si>
  <si>
    <t>Check the brake pedal for proper height and freeplay</t>
  </si>
  <si>
    <t>Check the idle speed adjustment</t>
  </si>
  <si>
    <t>24 months</t>
  </si>
  <si>
    <t>Service the cooling system (drain, flush and refill)</t>
  </si>
  <si>
    <t>Change the differential lubricant</t>
  </si>
  <si>
    <t>n/a</t>
  </si>
  <si>
    <t>Renew the timing belt (1HD-T)</t>
  </si>
  <si>
    <t>Inspect and repack the front wheel bearings</t>
  </si>
  <si>
    <t>Check and adjust if necessary, the valve clearance (1HD-T engines)</t>
  </si>
  <si>
    <t>Change the transfer case lubricant</t>
  </si>
  <si>
    <t>Quantity</t>
  </si>
  <si>
    <t>Type</t>
  </si>
  <si>
    <t>Ethylene glycol based anti-freeze</t>
  </si>
  <si>
    <t>DOT 3 brake fluid</t>
  </si>
  <si>
    <t>Topup</t>
  </si>
  <si>
    <t>DEXRON II or III ATF</t>
  </si>
  <si>
    <t>Change the automatic transmission filter</t>
  </si>
  <si>
    <t>Change the engine oil</t>
  </si>
  <si>
    <t>Change the engine oil filter</t>
  </si>
  <si>
    <t>NLGI no. 2 lithium base chassis grease</t>
  </si>
  <si>
    <t>API GL-5 SAE 80W-90 hypoid gear oil</t>
  </si>
  <si>
    <t>API Grade CD or better. SAE 20W-50</t>
  </si>
  <si>
    <t>LF-LR &amp; RF-RR</t>
  </si>
  <si>
    <t>High temperature wheel bearing grease. Molybdenum Disulfide</t>
  </si>
  <si>
    <t>Fuel filter</t>
  </si>
  <si>
    <t>Air filter</t>
  </si>
  <si>
    <t>Oil filter</t>
  </si>
  <si>
    <t>Transmission filter</t>
  </si>
  <si>
    <t>Chapter ter 4</t>
  </si>
  <si>
    <t>Chapter 1-Sec 4</t>
  </si>
  <si>
    <t>Chapter 1-Sec 5</t>
  </si>
  <si>
    <t>Chapter 1-Sec 6</t>
  </si>
  <si>
    <t>Chapter 1-Sec 7</t>
  </si>
  <si>
    <t>Chapter 1-Sec 8</t>
  </si>
  <si>
    <t>Chapter 1-Sec 15</t>
  </si>
  <si>
    <t>Chapter 1-Sec 27</t>
  </si>
  <si>
    <t>Chapter 1-Sec 9</t>
  </si>
  <si>
    <t>Chapter 1-Sec 10</t>
  </si>
  <si>
    <t>Chapter 1-Sec 11</t>
  </si>
  <si>
    <t>Chapter 1-Sec 12</t>
  </si>
  <si>
    <t>Chapter 1-Sec 13</t>
  </si>
  <si>
    <t>Chapter 1-Sec 14</t>
  </si>
  <si>
    <t>Chapter 1-Sec 16</t>
  </si>
  <si>
    <t>Chapter 1-Sec 18</t>
  </si>
  <si>
    <t>Chapter 1-Sec 19</t>
  </si>
  <si>
    <t>Chapter 1-Sec 20</t>
  </si>
  <si>
    <t>Chapter 1-Sec 22</t>
  </si>
  <si>
    <t>Chapter 1-Sec 24</t>
  </si>
  <si>
    <t>Chapter 1-Sec 25</t>
  </si>
  <si>
    <t>Chapter 1-Sec 26</t>
  </si>
  <si>
    <t>Chapter 1-Sec 28</t>
  </si>
  <si>
    <t>Chapter 1-Sec 31</t>
  </si>
  <si>
    <t>Chapter 1-Sec 29</t>
  </si>
  <si>
    <t>Chapter 1-Sec 30</t>
  </si>
  <si>
    <t>Chapter 1-Sec 33</t>
  </si>
  <si>
    <t>Chapter 1-Sec 34</t>
  </si>
  <si>
    <t>Chapter 1-Sec 35</t>
  </si>
  <si>
    <t>Screen Wash</t>
  </si>
  <si>
    <t>5k</t>
  </si>
  <si>
    <t>10k</t>
  </si>
  <si>
    <t>25k</t>
  </si>
  <si>
    <t>Parts</t>
  </si>
  <si>
    <t>Oil Filter</t>
  </si>
  <si>
    <t>Engine Oil</t>
  </si>
  <si>
    <t>Air Filter</t>
  </si>
  <si>
    <t>Fuel Filter</t>
  </si>
  <si>
    <t>Transmission Fluid</t>
  </si>
  <si>
    <t>Transmission Filter</t>
  </si>
  <si>
    <t>50k</t>
  </si>
  <si>
    <t>Transfer Oil</t>
  </si>
  <si>
    <t>Diff Oil</t>
  </si>
  <si>
    <t>Shop</t>
  </si>
  <si>
    <t>Part #</t>
  </si>
  <si>
    <t>Description</t>
  </si>
  <si>
    <t>Qty</t>
  </si>
  <si>
    <t>Total Qty</t>
  </si>
  <si>
    <t>Total Cost</t>
  </si>
  <si>
    <t>Comment</t>
  </si>
  <si>
    <t>N73</t>
  </si>
  <si>
    <t>OME Front Shock</t>
  </si>
  <si>
    <t>N74E</t>
  </si>
  <si>
    <t>OME Rear Shock</t>
  </si>
  <si>
    <t>Milner Offroad</t>
  </si>
  <si>
    <t>001792</t>
  </si>
  <si>
    <t>Belt - Cam Belt</t>
  </si>
  <si>
    <t>000225</t>
  </si>
  <si>
    <t>Belt - Fan Belt (pair)</t>
  </si>
  <si>
    <t>Brake Pad Set Front</t>
  </si>
  <si>
    <t>Brake Pad Set Rear</t>
  </si>
  <si>
    <t>000784(A)</t>
  </si>
  <si>
    <t>000806</t>
  </si>
  <si>
    <t>Filter - Air</t>
  </si>
  <si>
    <t>Filter - Fuel</t>
  </si>
  <si>
    <t>Filter - Oil</t>
  </si>
  <si>
    <t>003696</t>
  </si>
  <si>
    <t>003673G</t>
  </si>
  <si>
    <t>Hose - Radiator Hose Bottom</t>
  </si>
  <si>
    <t>003674G</t>
  </si>
  <si>
    <t>Hose - Radiator Hose Top</t>
  </si>
  <si>
    <t>000346</t>
  </si>
  <si>
    <t>000109</t>
  </si>
  <si>
    <t>Propshaft UJ</t>
  </si>
  <si>
    <t>fits front of front &amp; rear of front prop</t>
  </si>
  <si>
    <t>000568</t>
  </si>
  <si>
    <t>fits rear of rear &amp; front of rear prop</t>
  </si>
  <si>
    <t>000509</t>
  </si>
  <si>
    <t>Wheel Bearing Inner</t>
  </si>
  <si>
    <t>Fits front &amp; rear</t>
  </si>
  <si>
    <t>000510</t>
  </si>
  <si>
    <t>Wheel Bearing Outer</t>
  </si>
  <si>
    <t>Shaun</t>
  </si>
  <si>
    <t>Injectors</t>
  </si>
  <si>
    <t>Running</t>
  </si>
  <si>
    <t>Brake Fluid</t>
  </si>
  <si>
    <t>Radiator Coolant</t>
  </si>
  <si>
    <t>Power steering fluid</t>
  </si>
  <si>
    <t>Part</t>
  </si>
  <si>
    <t>Chapter 2B</t>
  </si>
  <si>
    <t>Leave UK</t>
  </si>
  <si>
    <t>000081</t>
  </si>
  <si>
    <t>Alternator 1991 - 1993</t>
  </si>
  <si>
    <t>Spec</t>
  </si>
  <si>
    <t>Grease</t>
  </si>
  <si>
    <t>003865G</t>
  </si>
  <si>
    <t>Front/Rear Wheel Stud</t>
  </si>
  <si>
    <t>003017</t>
  </si>
  <si>
    <t>Liquid Offroad</t>
  </si>
  <si>
    <t>Jetex</t>
  </si>
  <si>
    <t>JR R110146</t>
  </si>
  <si>
    <t>Wipac</t>
  </si>
  <si>
    <t>Wiper Blade - Driver</t>
  </si>
  <si>
    <t>Wiper Blade - Passenger</t>
  </si>
  <si>
    <t>Wheel Nut</t>
  </si>
  <si>
    <t>Nene</t>
  </si>
  <si>
    <t>Radiator Cap</t>
  </si>
  <si>
    <t>001788</t>
  </si>
  <si>
    <t>Front &amp; Rear Hub Seal 1/1990 - 1998</t>
  </si>
  <si>
    <t>Wheel Bearing Spacer Washer - front only</t>
  </si>
  <si>
    <t>000716</t>
  </si>
  <si>
    <t>Wheel Bearing Locking Nut</t>
  </si>
  <si>
    <t>Wheel Bearing Lock Washer</t>
  </si>
  <si>
    <t>000717</t>
  </si>
  <si>
    <t>001477</t>
  </si>
  <si>
    <t>Filter - Transmission</t>
  </si>
  <si>
    <t>Air Con Belt 1/1990 - 1995 12V</t>
  </si>
  <si>
    <t>002461</t>
  </si>
  <si>
    <t>Sump Bung</t>
  </si>
  <si>
    <t>001830G</t>
  </si>
  <si>
    <t>Sump Bung Washer</t>
  </si>
  <si>
    <t>001832</t>
  </si>
  <si>
    <t>Water Pump 1/1990 - 3/1998</t>
  </si>
  <si>
    <t>Front Caliper Kit (both sides)</t>
  </si>
  <si>
    <t>005005K</t>
  </si>
  <si>
    <t>Front Brake Caliper Pin -&gt; 8/1992</t>
  </si>
  <si>
    <t>003952G</t>
  </si>
  <si>
    <t>Diff Drain Plug</t>
  </si>
  <si>
    <t>Swivel Seal Kit</t>
  </si>
  <si>
    <t>000198</t>
  </si>
  <si>
    <t>Front Hub &amp; Swivel Seal Kit (both sides)</t>
  </si>
  <si>
    <t>000198K</t>
  </si>
  <si>
    <t>Drive Shaft Oil Seal</t>
  </si>
  <si>
    <t>001065</t>
  </si>
  <si>
    <t>Front and Rear Diff Seal 1/1990 - 1998</t>
  </si>
  <si>
    <t>000100</t>
  </si>
  <si>
    <t>Bronco 4x4</t>
  </si>
  <si>
    <t>DOT 4 brake fluid</t>
  </si>
  <si>
    <t>Molly one shot</t>
  </si>
  <si>
    <t>Grease - Moly One Shot</t>
  </si>
  <si>
    <t>Thermostat</t>
  </si>
  <si>
    <t>005133</t>
  </si>
  <si>
    <t>Insulation tape</t>
  </si>
  <si>
    <t>Cable Ties</t>
  </si>
  <si>
    <t>Gaffa Tape</t>
  </si>
  <si>
    <t>Fuel pipe</t>
  </si>
  <si>
    <t>Brake Hose Front R/H 1990 - 8/1992</t>
  </si>
  <si>
    <t>003639</t>
  </si>
  <si>
    <t>Brake Hose Front L/H 1990 - 8/1992</t>
  </si>
  <si>
    <t>003642</t>
  </si>
  <si>
    <t>Category</t>
  </si>
  <si>
    <t>Cooling</t>
  </si>
  <si>
    <t>Engine</t>
  </si>
  <si>
    <t>Axle</t>
  </si>
  <si>
    <t>Suspension</t>
  </si>
  <si>
    <t>Brake</t>
  </si>
  <si>
    <t>Transmission</t>
  </si>
  <si>
    <t>Ancillary</t>
  </si>
  <si>
    <t>WD40</t>
  </si>
  <si>
    <t>Electrical Wire</t>
  </si>
  <si>
    <t>Jubilee Clips</t>
  </si>
  <si>
    <t>Rad Weld</t>
  </si>
  <si>
    <t>Inner Tube</t>
  </si>
  <si>
    <t>Inner Tube valves</t>
  </si>
  <si>
    <t>Exhaust Repair</t>
  </si>
  <si>
    <t>Sand Paper</t>
  </si>
  <si>
    <t>Araldite</t>
  </si>
  <si>
    <t>Super Glue</t>
  </si>
  <si>
    <t>Tyres</t>
  </si>
  <si>
    <t>Valve Key</t>
  </si>
  <si>
    <t>Halfords</t>
  </si>
  <si>
    <t>Electrical</t>
  </si>
  <si>
    <t>Seal above oil level so would only leak slightly &amp; could be topped up</t>
  </si>
  <si>
    <t>For charging &amp; brake servo. If only an elec failure, servo will still work. Don't need it if engine running</t>
  </si>
  <si>
    <t>Sometimes need to break to get off. 2 per side</t>
  </si>
  <si>
    <t>Toyota</t>
  </si>
  <si>
    <t>spare couple meters</t>
  </si>
  <si>
    <t>Homebase</t>
  </si>
  <si>
    <t>Get for ABS. As long as both flange &amp; CV are for same will fit in either if non OEM part. Must change both together.</t>
  </si>
  <si>
    <t>Grease Cap</t>
  </si>
  <si>
    <t>Liquid Gasket (Silicone)</t>
  </si>
  <si>
    <t>Transfer Drain Plug</t>
  </si>
  <si>
    <t>Should be the same for transfer &amp; 2x diff's - have 3 per car</t>
  </si>
  <si>
    <t>CV Joint (ABS)</t>
  </si>
  <si>
    <t>000784</t>
  </si>
  <si>
    <t>CV Joint (non-ABS)</t>
  </si>
  <si>
    <t>Filler Plug</t>
  </si>
  <si>
    <t>001831</t>
  </si>
  <si>
    <t>Filler Plug Fibre washer</t>
  </si>
  <si>
    <t>Front Drive Flange 1/90 - 4/94 (non-ABS)</t>
  </si>
  <si>
    <t>Front Drive Flange 4/94 - 1/98 (ABS)</t>
  </si>
  <si>
    <t>4x4partsmaster</t>
  </si>
  <si>
    <t>Oil filler cap</t>
  </si>
  <si>
    <t>Make</t>
  </si>
  <si>
    <t>Model</t>
  </si>
  <si>
    <t>Model Number</t>
  </si>
  <si>
    <t>Year</t>
  </si>
  <si>
    <t>GB Registration</t>
  </si>
  <si>
    <t>Chassis Number</t>
  </si>
  <si>
    <t>Engine Number</t>
  </si>
  <si>
    <t>Trans/Axle Number</t>
  </si>
  <si>
    <t>VEHICLE 1</t>
  </si>
  <si>
    <t>Land Cruiser 4.2TD VX</t>
  </si>
  <si>
    <t>S-HDJ81V-RNPGX</t>
  </si>
  <si>
    <t>1HD-T   4163cc</t>
  </si>
  <si>
    <t>Diff Drain Plug Washer</t>
  </si>
  <si>
    <t>Transfer Drain Plug Washer</t>
  </si>
  <si>
    <t>Get for ABS. As long as both flange &amp; CV are for same will fit in either if non OEM part. Must change both together. Toyota Part#: 4342160040 superceded 4342160022</t>
  </si>
  <si>
    <t>Front Drive Flange 4/94 - 1/98 (ABS) Gasket</t>
  </si>
  <si>
    <t>100ml</t>
  </si>
  <si>
    <t>10lt</t>
  </si>
  <si>
    <t>6lt</t>
  </si>
  <si>
    <t>10.9lt</t>
  </si>
  <si>
    <t>400ml</t>
  </si>
  <si>
    <t>1.7lt</t>
  </si>
  <si>
    <t>Fr: 2.6lt
Rr: 3.2lt</t>
  </si>
  <si>
    <t>1. Range of oil viscosity depending on temperature. For best fuel economy and cold starting, select the lowest SAE viscosity grade for the expected temperature range</t>
  </si>
  <si>
    <t>Notes:</t>
  </si>
  <si>
    <t>Change the automatic transmission fluid (2)</t>
  </si>
  <si>
    <t>2. Change every 25,000 if operated in heavy city traffic where outside temperature regularly reaches 32C; or in hilly or mountainous terrain frequent trailer pulling</t>
  </si>
  <si>
    <t>Key:</t>
  </si>
  <si>
    <t>Oil/fluid change</t>
  </si>
  <si>
    <t>Filter change</t>
  </si>
  <si>
    <t>These details are needed pretty much whenever spares are bought</t>
  </si>
  <si>
    <t>Cost (ea)</t>
  </si>
  <si>
    <t>Various people have advised to carry spares for bad fuel mainly around Pakistan. We however were ok.</t>
  </si>
  <si>
    <t>Clean old in desiel</t>
  </si>
  <si>
    <t>Perspex</t>
  </si>
  <si>
    <t>Sheet of Perspex to replace any windows which may get smashed until a replacement can be found</t>
  </si>
  <si>
    <t>OME Rear Shock Bushes</t>
  </si>
  <si>
    <t>These fail with a heavy car</t>
  </si>
  <si>
    <t>04465-YZZ53</t>
  </si>
  <si>
    <t>23303-56040 or
90915-30001</t>
  </si>
  <si>
    <t>90915-30002</t>
  </si>
  <si>
    <t>12180-55010</t>
  </si>
  <si>
    <t>04466-60020</t>
  </si>
  <si>
    <t>90341-18040</t>
  </si>
  <si>
    <t>12157-10010</t>
  </si>
  <si>
    <t>90341-18057</t>
  </si>
  <si>
    <t>90430-18008</t>
  </si>
  <si>
    <t>**Use genuine Toyota**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</si>
</sst>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\-mmm\-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3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3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3" fontId="0" fillId="0" borderId="4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3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3" fontId="0" fillId="3" borderId="2" xfId="0" applyNumberForma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5" xfId="0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3" fontId="0" fillId="0" borderId="6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3" fontId="1" fillId="4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top" wrapText="1"/>
    </xf>
    <xf numFmtId="3" fontId="1" fillId="4" borderId="6" xfId="0" applyNumberFormat="1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3" fontId="0" fillId="2" borderId="2" xfId="0" applyNumberForma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3" xfId="0" applyNumberForma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0" fillId="0" borderId="0" xfId="0" applyBorder="1" applyAlignment="1">
      <alignment vertical="top"/>
    </xf>
    <xf numFmtId="3" fontId="1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49" fontId="4" fillId="3" borderId="4" xfId="0" applyNumberFormat="1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vertical="top"/>
    </xf>
    <xf numFmtId="3" fontId="1" fillId="4" borderId="4" xfId="0" applyNumberFormat="1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 quotePrefix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9" sqref="B19"/>
    </sheetView>
  </sheetViews>
  <sheetFormatPr defaultColWidth="9.140625" defaultRowHeight="12.75"/>
  <cols>
    <col min="1" max="1" width="7.57421875" style="1" bestFit="1" customWidth="1"/>
    <col min="2" max="2" width="10.140625" style="2" bestFit="1" customWidth="1"/>
    <col min="3" max="3" width="34.8515625" style="2" customWidth="1"/>
    <col min="4" max="4" width="15.57421875" style="2" bestFit="1" customWidth="1"/>
    <col min="5" max="5" width="8.57421875" style="3" bestFit="1" customWidth="1"/>
    <col min="6" max="6" width="20.421875" style="2" customWidth="1"/>
    <col min="7" max="16384" width="17.8515625" style="2" customWidth="1"/>
  </cols>
  <sheetData>
    <row r="1" spans="1:6" s="4" customFormat="1" ht="13.5" thickTop="1">
      <c r="A1" s="105" t="s">
        <v>2</v>
      </c>
      <c r="B1" s="105"/>
      <c r="C1" s="103"/>
      <c r="D1" s="103"/>
      <c r="E1" s="104"/>
      <c r="F1" s="103"/>
    </row>
    <row r="2" spans="1:6" s="4" customFormat="1" ht="13.5" thickBot="1">
      <c r="A2" s="100" t="s">
        <v>0</v>
      </c>
      <c r="B2" s="36" t="s">
        <v>1</v>
      </c>
      <c r="C2" s="101" t="s">
        <v>5</v>
      </c>
      <c r="D2" s="101" t="s">
        <v>6</v>
      </c>
      <c r="E2" s="102" t="s">
        <v>42</v>
      </c>
      <c r="F2" s="101" t="s">
        <v>43</v>
      </c>
    </row>
    <row r="3" spans="1:6" s="4" customFormat="1" ht="14.25" thickBot="1" thickTop="1">
      <c r="A3" s="34">
        <v>400</v>
      </c>
      <c r="B3" s="35" t="s">
        <v>3</v>
      </c>
      <c r="C3" s="35"/>
      <c r="D3" s="35"/>
      <c r="E3" s="36"/>
      <c r="F3" s="35"/>
    </row>
    <row r="4" spans="1:6" ht="26.25" thickTop="1">
      <c r="A4" s="17">
        <v>400</v>
      </c>
      <c r="B4" s="18" t="s">
        <v>3</v>
      </c>
      <c r="C4" s="18" t="s">
        <v>4</v>
      </c>
      <c r="D4" s="18" t="s">
        <v>61</v>
      </c>
      <c r="E4" s="19" t="s">
        <v>46</v>
      </c>
      <c r="F4" s="18" t="s">
        <v>53</v>
      </c>
    </row>
    <row r="5" spans="1:6" ht="25.5">
      <c r="A5" s="5">
        <v>400</v>
      </c>
      <c r="B5" s="6" t="s">
        <v>3</v>
      </c>
      <c r="C5" s="6" t="s">
        <v>7</v>
      </c>
      <c r="D5" s="6" t="s">
        <v>61</v>
      </c>
      <c r="E5" s="7" t="s">
        <v>46</v>
      </c>
      <c r="F5" s="6" t="s">
        <v>44</v>
      </c>
    </row>
    <row r="6" spans="1:6" ht="12.75">
      <c r="A6" s="5">
        <v>400</v>
      </c>
      <c r="B6" s="6" t="s">
        <v>3</v>
      </c>
      <c r="C6" s="6" t="s">
        <v>8</v>
      </c>
      <c r="D6" s="6" t="s">
        <v>61</v>
      </c>
      <c r="E6" s="7" t="s">
        <v>46</v>
      </c>
      <c r="F6" s="6" t="s">
        <v>89</v>
      </c>
    </row>
    <row r="7" spans="1:6" ht="12.75">
      <c r="A7" s="5">
        <v>400</v>
      </c>
      <c r="B7" s="6" t="s">
        <v>3</v>
      </c>
      <c r="C7" s="6" t="s">
        <v>9</v>
      </c>
      <c r="D7" s="6" t="s">
        <v>61</v>
      </c>
      <c r="E7" s="7" t="s">
        <v>46</v>
      </c>
      <c r="F7" s="6" t="s">
        <v>45</v>
      </c>
    </row>
    <row r="8" spans="1:6" ht="13.5" thickBot="1">
      <c r="A8" s="20">
        <v>400</v>
      </c>
      <c r="B8" s="21" t="s">
        <v>3</v>
      </c>
      <c r="C8" s="21" t="s">
        <v>10</v>
      </c>
      <c r="D8" s="21" t="s">
        <v>62</v>
      </c>
      <c r="E8" s="22"/>
      <c r="F8" s="21"/>
    </row>
    <row r="9" spans="1:6" s="4" customFormat="1" ht="14.25" thickBot="1" thickTop="1">
      <c r="A9" s="38">
        <v>5000</v>
      </c>
      <c r="B9" s="37" t="s">
        <v>11</v>
      </c>
      <c r="C9" s="35"/>
      <c r="D9" s="35"/>
      <c r="E9" s="36"/>
      <c r="F9" s="35"/>
    </row>
    <row r="10" spans="1:6" ht="26.25" thickTop="1">
      <c r="A10" s="14">
        <v>5000</v>
      </c>
      <c r="B10" s="15" t="s">
        <v>11</v>
      </c>
      <c r="C10" s="15" t="s">
        <v>12</v>
      </c>
      <c r="D10" s="15" t="s">
        <v>63</v>
      </c>
      <c r="E10" s="16" t="s">
        <v>46</v>
      </c>
      <c r="F10" s="15" t="s">
        <v>47</v>
      </c>
    </row>
    <row r="11" spans="1:6" ht="12.75">
      <c r="A11" s="5">
        <v>5000</v>
      </c>
      <c r="B11" s="6" t="s">
        <v>11</v>
      </c>
      <c r="C11" s="6" t="s">
        <v>13</v>
      </c>
      <c r="D11" s="6" t="s">
        <v>64</v>
      </c>
      <c r="E11" s="7" t="s">
        <v>46</v>
      </c>
      <c r="F11" s="6" t="s">
        <v>47</v>
      </c>
    </row>
    <row r="12" spans="1:6" ht="25.5">
      <c r="A12" s="8">
        <v>5000</v>
      </c>
      <c r="B12" s="9" t="s">
        <v>11</v>
      </c>
      <c r="C12" s="9" t="s">
        <v>49</v>
      </c>
      <c r="D12" s="9" t="s">
        <v>65</v>
      </c>
      <c r="E12" s="10" t="s">
        <v>270</v>
      </c>
      <c r="F12" s="9" t="s">
        <v>53</v>
      </c>
    </row>
    <row r="13" spans="1:6" ht="12.75">
      <c r="A13" s="11">
        <v>5000</v>
      </c>
      <c r="B13" s="12" t="s">
        <v>11</v>
      </c>
      <c r="C13" s="12" t="s">
        <v>50</v>
      </c>
      <c r="D13" s="12" t="s">
        <v>65</v>
      </c>
      <c r="E13" s="13">
        <v>1</v>
      </c>
      <c r="F13" s="12" t="s">
        <v>58</v>
      </c>
    </row>
    <row r="14" spans="1:6" ht="25.5">
      <c r="A14" s="5">
        <v>5000</v>
      </c>
      <c r="B14" s="6" t="s">
        <v>11</v>
      </c>
      <c r="C14" s="6" t="s">
        <v>21</v>
      </c>
      <c r="D14" s="6" t="s">
        <v>66</v>
      </c>
      <c r="E14" s="7" t="s">
        <v>269</v>
      </c>
      <c r="F14" s="6" t="s">
        <v>51</v>
      </c>
    </row>
    <row r="15" spans="1:6" ht="13.5" thickBot="1">
      <c r="A15" s="23">
        <v>5000</v>
      </c>
      <c r="B15" s="24" t="s">
        <v>11</v>
      </c>
      <c r="C15" s="24" t="s">
        <v>31</v>
      </c>
      <c r="D15" s="24" t="s">
        <v>67</v>
      </c>
      <c r="E15" s="25" t="s">
        <v>46</v>
      </c>
      <c r="F15" s="24" t="s">
        <v>45</v>
      </c>
    </row>
    <row r="16" spans="1:6" s="4" customFormat="1" ht="14.25" thickBot="1" thickTop="1">
      <c r="A16" s="38">
        <v>10000</v>
      </c>
      <c r="B16" s="37" t="s">
        <v>14</v>
      </c>
      <c r="C16" s="37"/>
      <c r="D16" s="37"/>
      <c r="E16" s="39"/>
      <c r="F16" s="37"/>
    </row>
    <row r="17" spans="1:6" ht="13.5" thickTop="1">
      <c r="A17" s="14">
        <v>10000</v>
      </c>
      <c r="B17" s="15" t="s">
        <v>14</v>
      </c>
      <c r="C17" s="15" t="s">
        <v>15</v>
      </c>
      <c r="D17" s="15" t="s">
        <v>68</v>
      </c>
      <c r="E17" s="16"/>
      <c r="F17" s="15"/>
    </row>
    <row r="18" spans="1:6" ht="25.5">
      <c r="A18" s="5">
        <v>10000</v>
      </c>
      <c r="B18" s="6" t="s">
        <v>14</v>
      </c>
      <c r="C18" s="6" t="s">
        <v>16</v>
      </c>
      <c r="D18" s="6" t="s">
        <v>69</v>
      </c>
      <c r="E18" s="7" t="s">
        <v>46</v>
      </c>
      <c r="F18" s="6" t="s">
        <v>44</v>
      </c>
    </row>
    <row r="19" spans="1:6" ht="25.5">
      <c r="A19" s="5">
        <v>10000</v>
      </c>
      <c r="B19" s="6" t="s">
        <v>14</v>
      </c>
      <c r="C19" s="6" t="s">
        <v>17</v>
      </c>
      <c r="D19" s="6" t="s">
        <v>70</v>
      </c>
      <c r="E19" s="7"/>
      <c r="F19" s="6"/>
    </row>
    <row r="20" spans="1:6" ht="25.5">
      <c r="A20" s="5">
        <v>10000</v>
      </c>
      <c r="B20" s="6" t="s">
        <v>14</v>
      </c>
      <c r="C20" s="6" t="s">
        <v>18</v>
      </c>
      <c r="D20" s="6" t="s">
        <v>71</v>
      </c>
      <c r="E20" s="7"/>
      <c r="F20" s="6"/>
    </row>
    <row r="21" spans="1:6" ht="12.75">
      <c r="A21" s="5">
        <v>10000</v>
      </c>
      <c r="B21" s="6" t="s">
        <v>14</v>
      </c>
      <c r="C21" s="6" t="s">
        <v>19</v>
      </c>
      <c r="D21" s="6" t="s">
        <v>72</v>
      </c>
      <c r="E21" s="7"/>
      <c r="F21" s="6" t="s">
        <v>54</v>
      </c>
    </row>
    <row r="22" spans="1:6" ht="25.5">
      <c r="A22" s="5">
        <v>10000</v>
      </c>
      <c r="B22" s="6" t="s">
        <v>14</v>
      </c>
      <c r="C22" s="6" t="s">
        <v>20</v>
      </c>
      <c r="D22" s="6" t="s">
        <v>73</v>
      </c>
      <c r="E22" s="7"/>
      <c r="F22" s="6"/>
    </row>
    <row r="23" spans="1:6" ht="12.75">
      <c r="A23" s="5">
        <v>10000</v>
      </c>
      <c r="B23" s="6" t="s">
        <v>14</v>
      </c>
      <c r="C23" s="6" t="s">
        <v>22</v>
      </c>
      <c r="D23" s="6" t="s">
        <v>74</v>
      </c>
      <c r="E23" s="7"/>
      <c r="F23" s="6"/>
    </row>
    <row r="24" spans="1:6" ht="25.5">
      <c r="A24" s="5">
        <v>10000</v>
      </c>
      <c r="B24" s="6" t="s">
        <v>14</v>
      </c>
      <c r="C24" s="6" t="s">
        <v>23</v>
      </c>
      <c r="D24" s="6" t="s">
        <v>75</v>
      </c>
      <c r="E24" s="7" t="s">
        <v>46</v>
      </c>
      <c r="F24" s="6" t="s">
        <v>52</v>
      </c>
    </row>
    <row r="25" spans="1:6" ht="25.5">
      <c r="A25" s="5">
        <v>10000</v>
      </c>
      <c r="B25" s="6" t="s">
        <v>14</v>
      </c>
      <c r="C25" s="6" t="s">
        <v>24</v>
      </c>
      <c r="D25" s="6" t="s">
        <v>76</v>
      </c>
      <c r="E25" s="7" t="s">
        <v>46</v>
      </c>
      <c r="F25" s="6" t="s">
        <v>52</v>
      </c>
    </row>
    <row r="26" spans="1:6" ht="13.5" thickBot="1">
      <c r="A26" s="20">
        <v>10000</v>
      </c>
      <c r="B26" s="21" t="s">
        <v>14</v>
      </c>
      <c r="C26" s="21" t="s">
        <v>25</v>
      </c>
      <c r="D26" s="21" t="s">
        <v>77</v>
      </c>
      <c r="E26" s="22"/>
      <c r="F26" s="21"/>
    </row>
    <row r="27" spans="1:6" s="4" customFormat="1" ht="14.25" thickBot="1" thickTop="1">
      <c r="A27" s="38">
        <v>25000</v>
      </c>
      <c r="B27" s="37" t="s">
        <v>26</v>
      </c>
      <c r="C27" s="35"/>
      <c r="D27" s="35"/>
      <c r="E27" s="36"/>
      <c r="F27" s="35"/>
    </row>
    <row r="28" spans="1:6" ht="13.5" thickTop="1">
      <c r="A28" s="26">
        <v>25000</v>
      </c>
      <c r="B28" s="27" t="s">
        <v>26</v>
      </c>
      <c r="C28" s="27" t="s">
        <v>27</v>
      </c>
      <c r="D28" s="27" t="s">
        <v>78</v>
      </c>
      <c r="E28" s="28">
        <v>1</v>
      </c>
      <c r="F28" s="27" t="s">
        <v>57</v>
      </c>
    </row>
    <row r="29" spans="1:6" ht="12.75">
      <c r="A29" s="5">
        <v>25000</v>
      </c>
      <c r="B29" s="6" t="s">
        <v>26</v>
      </c>
      <c r="C29" s="6" t="s">
        <v>28</v>
      </c>
      <c r="D29" s="6" t="s">
        <v>79</v>
      </c>
      <c r="E29" s="7"/>
      <c r="F29" s="6"/>
    </row>
    <row r="30" spans="1:6" ht="12.75">
      <c r="A30" s="11">
        <v>25000</v>
      </c>
      <c r="B30" s="12" t="s">
        <v>26</v>
      </c>
      <c r="C30" s="12" t="s">
        <v>29</v>
      </c>
      <c r="D30" s="12" t="s">
        <v>80</v>
      </c>
      <c r="E30" s="13">
        <v>1</v>
      </c>
      <c r="F30" s="12" t="s">
        <v>56</v>
      </c>
    </row>
    <row r="31" spans="1:6" ht="12.75">
      <c r="A31" s="5">
        <v>25000</v>
      </c>
      <c r="B31" s="6" t="s">
        <v>26</v>
      </c>
      <c r="C31" s="6" t="s">
        <v>30</v>
      </c>
      <c r="D31" s="6" t="s">
        <v>81</v>
      </c>
      <c r="E31" s="7"/>
      <c r="F31" s="6"/>
    </row>
    <row r="32" spans="1:6" ht="25.5">
      <c r="A32" s="5">
        <v>25000</v>
      </c>
      <c r="B32" s="6" t="s">
        <v>26</v>
      </c>
      <c r="C32" s="6" t="s">
        <v>32</v>
      </c>
      <c r="D32" s="6" t="s">
        <v>82</v>
      </c>
      <c r="E32" s="7"/>
      <c r="F32" s="6"/>
    </row>
    <row r="33" spans="1:6" ht="13.5" thickBot="1">
      <c r="A33" s="5">
        <v>25000</v>
      </c>
      <c r="B33" s="6" t="s">
        <v>26</v>
      </c>
      <c r="C33" s="6" t="s">
        <v>33</v>
      </c>
      <c r="D33" s="6" t="s">
        <v>60</v>
      </c>
      <c r="E33" s="7"/>
      <c r="F33" s="6"/>
    </row>
    <row r="34" spans="1:6" s="4" customFormat="1" ht="14.25" thickBot="1" thickTop="1">
      <c r="A34" s="38">
        <v>50000</v>
      </c>
      <c r="B34" s="37" t="s">
        <v>34</v>
      </c>
      <c r="C34" s="37"/>
      <c r="D34" s="37"/>
      <c r="E34" s="39"/>
      <c r="F34" s="37"/>
    </row>
    <row r="35" spans="1:6" ht="26.25" thickTop="1">
      <c r="A35" s="40">
        <v>50000</v>
      </c>
      <c r="B35" s="41" t="s">
        <v>34</v>
      </c>
      <c r="C35" s="41" t="s">
        <v>35</v>
      </c>
      <c r="D35" s="41" t="s">
        <v>84</v>
      </c>
      <c r="E35" s="42" t="s">
        <v>272</v>
      </c>
      <c r="F35" s="41" t="s">
        <v>44</v>
      </c>
    </row>
    <row r="36" spans="1:6" ht="38.25">
      <c r="A36" s="5">
        <v>50000</v>
      </c>
      <c r="B36" s="6" t="s">
        <v>34</v>
      </c>
      <c r="C36" s="6" t="s">
        <v>39</v>
      </c>
      <c r="D36" s="6" t="s">
        <v>85</v>
      </c>
      <c r="E36" s="7" t="s">
        <v>273</v>
      </c>
      <c r="F36" s="6" t="s">
        <v>55</v>
      </c>
    </row>
    <row r="37" spans="1:6" ht="25.5">
      <c r="A37" s="8">
        <v>50000</v>
      </c>
      <c r="B37" s="9" t="s">
        <v>34</v>
      </c>
      <c r="C37" s="9" t="s">
        <v>278</v>
      </c>
      <c r="D37" s="9" t="s">
        <v>83</v>
      </c>
      <c r="E37" s="10" t="s">
        <v>271</v>
      </c>
      <c r="F37" s="9" t="s">
        <v>47</v>
      </c>
    </row>
    <row r="38" spans="1:6" ht="25.5">
      <c r="A38" s="11">
        <v>50000</v>
      </c>
      <c r="B38" s="12" t="s">
        <v>34</v>
      </c>
      <c r="C38" s="29" t="s">
        <v>48</v>
      </c>
      <c r="D38" s="29" t="s">
        <v>83</v>
      </c>
      <c r="E38" s="30">
        <v>1</v>
      </c>
      <c r="F38" s="29" t="s">
        <v>59</v>
      </c>
    </row>
    <row r="39" spans="1:6" ht="25.5">
      <c r="A39" s="8">
        <v>50000</v>
      </c>
      <c r="B39" s="9" t="s">
        <v>34</v>
      </c>
      <c r="C39" s="9" t="s">
        <v>41</v>
      </c>
      <c r="D39" s="9" t="s">
        <v>86</v>
      </c>
      <c r="E39" s="10" t="s">
        <v>274</v>
      </c>
      <c r="F39" s="9" t="s">
        <v>52</v>
      </c>
    </row>
    <row r="40" spans="1:6" ht="25.5">
      <c r="A40" s="8">
        <v>50000</v>
      </c>
      <c r="B40" s="9" t="s">
        <v>34</v>
      </c>
      <c r="C40" s="9" t="s">
        <v>36</v>
      </c>
      <c r="D40" s="9" t="s">
        <v>87</v>
      </c>
      <c r="E40" s="10" t="s">
        <v>275</v>
      </c>
      <c r="F40" s="9" t="s">
        <v>52</v>
      </c>
    </row>
    <row r="41" spans="1:6" ht="26.25" thickBot="1">
      <c r="A41" s="20">
        <v>50000</v>
      </c>
      <c r="B41" s="21" t="s">
        <v>34</v>
      </c>
      <c r="C41" s="21" t="s">
        <v>40</v>
      </c>
      <c r="D41" s="21" t="s">
        <v>88</v>
      </c>
      <c r="E41" s="22"/>
      <c r="F41" s="21"/>
    </row>
    <row r="42" spans="1:6" s="4" customFormat="1" ht="14.25" thickBot="1" thickTop="1">
      <c r="A42" s="38">
        <v>100000</v>
      </c>
      <c r="B42" s="37" t="s">
        <v>37</v>
      </c>
      <c r="C42" s="37"/>
      <c r="D42" s="37"/>
      <c r="E42" s="39"/>
      <c r="F42" s="37"/>
    </row>
    <row r="43" spans="1:6" ht="14.25" thickBot="1" thickTop="1">
      <c r="A43" s="31">
        <v>100000</v>
      </c>
      <c r="B43" s="32" t="s">
        <v>37</v>
      </c>
      <c r="C43" s="32" t="s">
        <v>38</v>
      </c>
      <c r="D43" s="32" t="s">
        <v>149</v>
      </c>
      <c r="E43" s="33"/>
      <c r="F43" s="32"/>
    </row>
    <row r="44" spans="1:6" s="4" customFormat="1" ht="14.25" thickBot="1" thickTop="1">
      <c r="A44" s="38"/>
      <c r="B44" s="37"/>
      <c r="C44" s="37"/>
      <c r="D44" s="37"/>
      <c r="E44" s="39"/>
      <c r="F44" s="37"/>
    </row>
    <row r="45" ht="13.5" thickTop="1"/>
    <row r="46" ht="12.75">
      <c r="A46" s="77" t="s">
        <v>280</v>
      </c>
    </row>
    <row r="47" spans="1:2" ht="12.75">
      <c r="A47" s="8"/>
      <c r="B47" s="76" t="s">
        <v>281</v>
      </c>
    </row>
    <row r="48" spans="1:2" ht="12.75">
      <c r="A48" s="11"/>
      <c r="B48" s="76" t="s">
        <v>282</v>
      </c>
    </row>
    <row r="50" spans="1:2" ht="12.75">
      <c r="A50" s="77" t="s">
        <v>277</v>
      </c>
      <c r="B50" s="76"/>
    </row>
    <row r="51" ht="12.75">
      <c r="A51" s="76" t="s">
        <v>276</v>
      </c>
    </row>
    <row r="52" ht="12.75">
      <c r="A52" s="79" t="s">
        <v>279</v>
      </c>
    </row>
  </sheetData>
  <mergeCells count="1">
    <mergeCell ref="A1:B1"/>
  </mergeCells>
  <printOptions gridLines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140625" defaultRowHeight="12.75"/>
  <cols>
    <col min="1" max="1" width="7.28125" style="48" bestFit="1" customWidth="1"/>
    <col min="2" max="2" width="15.00390625" style="48" bestFit="1" customWidth="1"/>
    <col min="3" max="3" width="15.8515625" style="48" customWidth="1"/>
    <col min="4" max="11" width="9.7109375" style="48" customWidth="1"/>
    <col min="12" max="12" width="14.00390625" style="48" bestFit="1" customWidth="1"/>
    <col min="13" max="15" width="9.7109375" style="48" customWidth="1"/>
    <col min="16" max="16384" width="26.28125" style="48" customWidth="1"/>
  </cols>
  <sheetData>
    <row r="1" spans="2:15" ht="11.25">
      <c r="B1" s="49" t="s">
        <v>150</v>
      </c>
      <c r="C1" s="48">
        <f>C2-B2</f>
        <v>5000</v>
      </c>
      <c r="D1" s="48">
        <f aca="true" t="shared" si="0" ref="D1:O1">D2-C2</f>
        <v>5000</v>
      </c>
      <c r="E1" s="48">
        <f t="shared" si="0"/>
        <v>5000</v>
      </c>
      <c r="F1" s="48">
        <f t="shared" si="0"/>
        <v>5000</v>
      </c>
      <c r="G1" s="48">
        <f t="shared" si="0"/>
        <v>5000</v>
      </c>
      <c r="H1" s="48">
        <f t="shared" si="0"/>
        <v>5000</v>
      </c>
      <c r="I1" s="48">
        <f t="shared" si="0"/>
        <v>5000</v>
      </c>
      <c r="J1" s="48">
        <f t="shared" si="0"/>
        <v>5000</v>
      </c>
      <c r="K1" s="48">
        <f t="shared" si="0"/>
        <v>5000</v>
      </c>
      <c r="L1" s="48">
        <f t="shared" si="0"/>
        <v>5000</v>
      </c>
      <c r="M1" s="48">
        <f t="shared" si="0"/>
        <v>5000</v>
      </c>
      <c r="N1" s="48">
        <f t="shared" si="0"/>
        <v>5000</v>
      </c>
      <c r="O1" s="48">
        <f t="shared" si="0"/>
        <v>5000</v>
      </c>
    </row>
    <row r="2" spans="1:15" ht="11.25">
      <c r="A2" s="48" t="s">
        <v>0</v>
      </c>
      <c r="B2" s="78">
        <v>170000</v>
      </c>
      <c r="C2" s="75">
        <f aca="true" t="shared" si="1" ref="C2:N2">B2+5000</f>
        <v>175000</v>
      </c>
      <c r="D2" s="75">
        <f t="shared" si="1"/>
        <v>180000</v>
      </c>
      <c r="E2" s="75">
        <f t="shared" si="1"/>
        <v>185000</v>
      </c>
      <c r="F2" s="75">
        <f t="shared" si="1"/>
        <v>190000</v>
      </c>
      <c r="G2" s="75">
        <f t="shared" si="1"/>
        <v>195000</v>
      </c>
      <c r="H2" s="75">
        <f t="shared" si="1"/>
        <v>200000</v>
      </c>
      <c r="I2" s="75">
        <f t="shared" si="1"/>
        <v>205000</v>
      </c>
      <c r="J2" s="75">
        <f t="shared" si="1"/>
        <v>210000</v>
      </c>
      <c r="K2" s="75">
        <f t="shared" si="1"/>
        <v>215000</v>
      </c>
      <c r="L2" s="75">
        <f t="shared" si="1"/>
        <v>220000</v>
      </c>
      <c r="M2" s="75">
        <f t="shared" si="1"/>
        <v>225000</v>
      </c>
      <c r="N2" s="75">
        <f t="shared" si="1"/>
        <v>230000</v>
      </c>
      <c r="O2" s="75">
        <f>N2+5000</f>
        <v>235000</v>
      </c>
    </row>
    <row r="3" spans="1:15" ht="22.5">
      <c r="A3" s="48" t="s">
        <v>144</v>
      </c>
      <c r="B3" s="50">
        <v>0</v>
      </c>
      <c r="C3" s="48">
        <f>C2-$B2</f>
        <v>5000</v>
      </c>
      <c r="D3" s="48">
        <f>D2-$B2</f>
        <v>10000</v>
      </c>
      <c r="E3" s="48">
        <f>E2-$B2</f>
        <v>15000</v>
      </c>
      <c r="F3" s="48">
        <f aca="true" t="shared" si="2" ref="F3:O3">F2-$B2</f>
        <v>20000</v>
      </c>
      <c r="G3" s="48">
        <f t="shared" si="2"/>
        <v>25000</v>
      </c>
      <c r="H3" s="48">
        <f t="shared" si="2"/>
        <v>30000</v>
      </c>
      <c r="I3" s="48">
        <f t="shared" si="2"/>
        <v>35000</v>
      </c>
      <c r="J3" s="48">
        <f t="shared" si="2"/>
        <v>40000</v>
      </c>
      <c r="K3" s="48">
        <f t="shared" si="2"/>
        <v>45000</v>
      </c>
      <c r="L3" s="48">
        <f t="shared" si="2"/>
        <v>50000</v>
      </c>
      <c r="M3" s="48">
        <f t="shared" si="2"/>
        <v>55000</v>
      </c>
      <c r="N3" s="48">
        <f t="shared" si="2"/>
        <v>60000</v>
      </c>
      <c r="O3" s="48">
        <f t="shared" si="2"/>
        <v>65000</v>
      </c>
    </row>
    <row r="4" spans="1:15" s="51" customFormat="1" ht="11.25">
      <c r="A4" s="51" t="s">
        <v>5</v>
      </c>
      <c r="B4" s="52" t="s">
        <v>100</v>
      </c>
      <c r="C4" s="80" t="s">
        <v>90</v>
      </c>
      <c r="D4" s="80" t="s">
        <v>91</v>
      </c>
      <c r="E4" s="80" t="s">
        <v>90</v>
      </c>
      <c r="F4" s="80" t="s">
        <v>91</v>
      </c>
      <c r="G4" s="80" t="s">
        <v>92</v>
      </c>
      <c r="H4" s="51" t="s">
        <v>90</v>
      </c>
      <c r="I4" s="51" t="s">
        <v>91</v>
      </c>
      <c r="J4" s="51" t="s">
        <v>90</v>
      </c>
      <c r="K4" s="51" t="s">
        <v>91</v>
      </c>
      <c r="L4" s="51" t="s">
        <v>100</v>
      </c>
      <c r="M4" s="51" t="s">
        <v>90</v>
      </c>
      <c r="N4" s="51" t="s">
        <v>91</v>
      </c>
      <c r="O4" s="51" t="s">
        <v>90</v>
      </c>
    </row>
    <row r="5" spans="1:15" ht="11.25">
      <c r="A5" s="48" t="s">
        <v>93</v>
      </c>
      <c r="B5" s="50" t="s">
        <v>95</v>
      </c>
      <c r="C5" s="48" t="s">
        <v>95</v>
      </c>
      <c r="D5" s="48" t="s">
        <v>95</v>
      </c>
      <c r="E5" s="48" t="s">
        <v>95</v>
      </c>
      <c r="F5" s="48" t="s">
        <v>95</v>
      </c>
      <c r="G5" s="48" t="s">
        <v>95</v>
      </c>
      <c r="H5" s="48" t="s">
        <v>95</v>
      </c>
      <c r="I5" s="48" t="s">
        <v>95</v>
      </c>
      <c r="J5" s="48" t="s">
        <v>95</v>
      </c>
      <c r="K5" s="48" t="s">
        <v>95</v>
      </c>
      <c r="L5" s="48" t="s">
        <v>95</v>
      </c>
      <c r="M5" s="48" t="s">
        <v>95</v>
      </c>
      <c r="N5" s="48" t="s">
        <v>95</v>
      </c>
      <c r="O5" s="48" t="s">
        <v>95</v>
      </c>
    </row>
    <row r="6" spans="2:15" ht="11.25">
      <c r="B6" s="50" t="s">
        <v>94</v>
      </c>
      <c r="C6" s="48" t="s">
        <v>94</v>
      </c>
      <c r="D6" s="48" t="s">
        <v>94</v>
      </c>
      <c r="E6" s="48" t="s">
        <v>94</v>
      </c>
      <c r="F6" s="48" t="s">
        <v>94</v>
      </c>
      <c r="G6" s="48" t="s">
        <v>94</v>
      </c>
      <c r="H6" s="48" t="s">
        <v>94</v>
      </c>
      <c r="I6" s="48" t="s">
        <v>94</v>
      </c>
      <c r="J6" s="48" t="s">
        <v>94</v>
      </c>
      <c r="K6" s="48" t="s">
        <v>94</v>
      </c>
      <c r="L6" s="48" t="s">
        <v>94</v>
      </c>
      <c r="M6" s="48" t="s">
        <v>94</v>
      </c>
      <c r="N6" s="48" t="s">
        <v>94</v>
      </c>
      <c r="O6" s="48" t="s">
        <v>94</v>
      </c>
    </row>
    <row r="7" spans="2:12" ht="11.25">
      <c r="B7" s="50" t="s">
        <v>96</v>
      </c>
      <c r="C7" s="53"/>
      <c r="G7" s="48" t="s">
        <v>96</v>
      </c>
      <c r="L7" s="48" t="s">
        <v>96</v>
      </c>
    </row>
    <row r="8" spans="2:12" ht="11.25">
      <c r="B8" s="50" t="s">
        <v>97</v>
      </c>
      <c r="C8" s="53"/>
      <c r="G8" s="48" t="s">
        <v>97</v>
      </c>
      <c r="L8" s="48" t="s">
        <v>97</v>
      </c>
    </row>
    <row r="9" spans="2:12" ht="11.25">
      <c r="B9" s="50" t="s">
        <v>98</v>
      </c>
      <c r="C9" s="53"/>
      <c r="L9" s="48" t="s">
        <v>98</v>
      </c>
    </row>
    <row r="10" spans="2:12" ht="11.25">
      <c r="B10" s="50" t="s">
        <v>99</v>
      </c>
      <c r="C10" s="53"/>
      <c r="L10" s="48" t="s">
        <v>99</v>
      </c>
    </row>
    <row r="11" spans="2:12" ht="11.25">
      <c r="B11" s="50" t="s">
        <v>101</v>
      </c>
      <c r="C11" s="53"/>
      <c r="L11" s="48" t="s">
        <v>101</v>
      </c>
    </row>
    <row r="12" spans="2:12" ht="11.25">
      <c r="B12" s="50" t="s">
        <v>102</v>
      </c>
      <c r="C12" s="53"/>
      <c r="L12" s="48" t="s">
        <v>102</v>
      </c>
    </row>
    <row r="13" spans="2:12" s="74" customFormat="1" ht="11.25">
      <c r="B13" s="81" t="s">
        <v>146</v>
      </c>
      <c r="C13" s="82"/>
      <c r="L13" s="74" t="s">
        <v>146</v>
      </c>
    </row>
    <row r="14" spans="2:12" s="54" customFormat="1" ht="11.25">
      <c r="B14" s="55" t="s">
        <v>145</v>
      </c>
      <c r="C14" s="56"/>
      <c r="L14" s="54" t="s">
        <v>145</v>
      </c>
    </row>
    <row r="16" spans="1:8" ht="11.25">
      <c r="A16" s="51" t="s">
        <v>106</v>
      </c>
      <c r="B16" s="51" t="s">
        <v>148</v>
      </c>
      <c r="C16" s="51" t="s">
        <v>153</v>
      </c>
      <c r="D16" s="83"/>
      <c r="E16" s="83"/>
      <c r="G16" s="73"/>
      <c r="H16" s="73"/>
    </row>
    <row r="17" spans="1:8" ht="22.5">
      <c r="A17" s="48">
        <v>11.4</v>
      </c>
      <c r="B17" s="48" t="s">
        <v>95</v>
      </c>
      <c r="C17" s="48" t="s">
        <v>53</v>
      </c>
      <c r="D17" s="74"/>
      <c r="E17" s="74"/>
      <c r="G17" s="74"/>
      <c r="H17" s="74"/>
    </row>
    <row r="18" spans="1:5" ht="11.25">
      <c r="A18" s="48">
        <v>1</v>
      </c>
      <c r="B18" s="48" t="s">
        <v>94</v>
      </c>
      <c r="D18" s="74"/>
      <c r="E18" s="74"/>
    </row>
    <row r="19" spans="1:5" ht="11.25">
      <c r="A19" s="48">
        <v>1</v>
      </c>
      <c r="B19" s="48" t="s">
        <v>96</v>
      </c>
      <c r="D19" s="74"/>
      <c r="E19" s="74"/>
    </row>
    <row r="20" spans="1:5" ht="11.25">
      <c r="A20" s="48">
        <v>1</v>
      </c>
      <c r="B20" s="48" t="s">
        <v>97</v>
      </c>
      <c r="D20" s="74"/>
      <c r="E20" s="74"/>
    </row>
    <row r="21" spans="1:5" ht="11.25">
      <c r="A21" s="48">
        <v>6</v>
      </c>
      <c r="B21" s="48" t="s">
        <v>98</v>
      </c>
      <c r="C21" s="48" t="s">
        <v>47</v>
      </c>
      <c r="D21" s="74"/>
      <c r="E21" s="74"/>
    </row>
    <row r="22" spans="1:5" ht="11.25">
      <c r="A22" s="48">
        <v>1</v>
      </c>
      <c r="B22" s="48" t="s">
        <v>99</v>
      </c>
      <c r="D22" s="74"/>
      <c r="E22" s="74"/>
    </row>
    <row r="23" spans="1:5" ht="22.5">
      <c r="A23" s="48">
        <v>1.7</v>
      </c>
      <c r="B23" s="48" t="s">
        <v>101</v>
      </c>
      <c r="C23" s="48" t="s">
        <v>52</v>
      </c>
      <c r="D23" s="74"/>
      <c r="E23" s="74"/>
    </row>
    <row r="24" spans="1:5" ht="22.5">
      <c r="A24" s="48">
        <v>5.8</v>
      </c>
      <c r="B24" s="48" t="s">
        <v>102</v>
      </c>
      <c r="C24" s="48" t="s">
        <v>52</v>
      </c>
      <c r="D24" s="74"/>
      <c r="E24" s="74"/>
    </row>
    <row r="25" spans="1:5" ht="22.5">
      <c r="A25" s="48">
        <v>10.9</v>
      </c>
      <c r="B25" s="48" t="s">
        <v>146</v>
      </c>
      <c r="C25" s="48" t="s">
        <v>44</v>
      </c>
      <c r="D25" s="74"/>
      <c r="E25" s="74"/>
    </row>
    <row r="26" spans="1:5" ht="11.25">
      <c r="A26" s="48">
        <v>2</v>
      </c>
      <c r="B26" s="48" t="s">
        <v>145</v>
      </c>
      <c r="C26" s="48" t="s">
        <v>197</v>
      </c>
      <c r="D26" s="74"/>
      <c r="E26" s="74"/>
    </row>
    <row r="27" spans="2:5" ht="11.25">
      <c r="B27" s="48" t="s">
        <v>147</v>
      </c>
      <c r="C27" s="48" t="s">
        <v>47</v>
      </c>
      <c r="D27" s="74"/>
      <c r="E27" s="74"/>
    </row>
    <row r="28" spans="2:5" ht="22.5">
      <c r="B28" s="48" t="s">
        <v>154</v>
      </c>
      <c r="C28" s="48" t="s">
        <v>51</v>
      </c>
      <c r="D28" s="74"/>
      <c r="E28" s="74"/>
    </row>
    <row r="29" spans="1:5" ht="11.25">
      <c r="A29" s="54"/>
      <c r="B29" s="54" t="s">
        <v>154</v>
      </c>
      <c r="C29" s="54" t="s">
        <v>198</v>
      </c>
      <c r="D29" s="74"/>
      <c r="E29" s="74"/>
    </row>
    <row r="30" spans="4:5" ht="11.25">
      <c r="D30" s="74"/>
      <c r="E30" s="74"/>
    </row>
  </sheetData>
  <printOptions gridLines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9.140625" defaultRowHeight="12.75"/>
  <cols>
    <col min="1" max="1" width="11.8515625" style="44" bestFit="1" customWidth="1"/>
    <col min="2" max="2" width="10.140625" style="44" bestFit="1" customWidth="1"/>
    <col min="3" max="3" width="12.00390625" style="115" bestFit="1" customWidth="1"/>
    <col min="4" max="4" width="27.28125" style="44" customWidth="1"/>
    <col min="5" max="5" width="4.8515625" style="44" bestFit="1" customWidth="1"/>
    <col min="6" max="6" width="7.421875" style="46" bestFit="1" customWidth="1"/>
    <col min="7" max="7" width="9.00390625" style="46" bestFit="1" customWidth="1"/>
    <col min="8" max="8" width="21.140625" style="44" customWidth="1"/>
    <col min="9" max="16384" width="9.140625" style="44" customWidth="1"/>
  </cols>
  <sheetData>
    <row r="1" spans="1:8" s="43" customFormat="1" ht="23.25" thickBot="1">
      <c r="A1" s="95" t="s">
        <v>103</v>
      </c>
      <c r="B1" s="95" t="s">
        <v>210</v>
      </c>
      <c r="C1" s="108" t="s">
        <v>104</v>
      </c>
      <c r="D1" s="95" t="s">
        <v>105</v>
      </c>
      <c r="E1" s="95" t="s">
        <v>107</v>
      </c>
      <c r="F1" s="97" t="s">
        <v>284</v>
      </c>
      <c r="G1" s="97" t="s">
        <v>108</v>
      </c>
      <c r="H1" s="95" t="s">
        <v>109</v>
      </c>
    </row>
    <row r="2" spans="1:8" ht="12" thickTop="1">
      <c r="A2" s="93" t="s">
        <v>251</v>
      </c>
      <c r="B2" s="93" t="s">
        <v>213</v>
      </c>
      <c r="C2" s="109"/>
      <c r="D2" s="93" t="s">
        <v>199</v>
      </c>
      <c r="E2" s="93">
        <v>2</v>
      </c>
      <c r="F2" s="94">
        <v>6.52125</v>
      </c>
      <c r="G2" s="94">
        <f aca="true" t="shared" si="0" ref="G2:G32">E2*F2</f>
        <v>13.0425</v>
      </c>
      <c r="H2" s="93"/>
    </row>
    <row r="3" spans="1:8" ht="11.25">
      <c r="A3" s="84" t="s">
        <v>196</v>
      </c>
      <c r="B3" s="84" t="s">
        <v>213</v>
      </c>
      <c r="C3" s="110"/>
      <c r="D3" s="84" t="s">
        <v>164</v>
      </c>
      <c r="E3" s="84">
        <v>6</v>
      </c>
      <c r="F3" s="86">
        <v>1.175</v>
      </c>
      <c r="G3" s="86">
        <f t="shared" si="0"/>
        <v>7.050000000000001</v>
      </c>
      <c r="H3" s="84"/>
    </row>
    <row r="4" spans="1:8" ht="11.25">
      <c r="A4" s="84" t="s">
        <v>230</v>
      </c>
      <c r="B4" s="84" t="s">
        <v>217</v>
      </c>
      <c r="C4" s="110"/>
      <c r="D4" s="84" t="s">
        <v>224</v>
      </c>
      <c r="E4" s="84">
        <v>1</v>
      </c>
      <c r="F4" s="86">
        <v>4.99375</v>
      </c>
      <c r="G4" s="86">
        <f t="shared" si="0"/>
        <v>4.99375</v>
      </c>
      <c r="H4" s="84"/>
    </row>
    <row r="5" spans="1:8" ht="11.25">
      <c r="A5" s="84" t="s">
        <v>230</v>
      </c>
      <c r="B5" s="84" t="s">
        <v>217</v>
      </c>
      <c r="C5" s="110"/>
      <c r="D5" s="84" t="s">
        <v>240</v>
      </c>
      <c r="E5" s="84">
        <v>1</v>
      </c>
      <c r="F5" s="86">
        <v>4.99375</v>
      </c>
      <c r="G5" s="86">
        <f t="shared" si="0"/>
        <v>4.99375</v>
      </c>
      <c r="H5" s="84"/>
    </row>
    <row r="6" spans="1:8" ht="11.25">
      <c r="A6" s="84" t="s">
        <v>230</v>
      </c>
      <c r="B6" s="84" t="s">
        <v>217</v>
      </c>
      <c r="C6" s="110"/>
      <c r="D6" s="84" t="s">
        <v>221</v>
      </c>
      <c r="E6" s="84">
        <v>1</v>
      </c>
      <c r="F6" s="86">
        <v>4.99375</v>
      </c>
      <c r="G6" s="86">
        <f t="shared" si="0"/>
        <v>4.99375</v>
      </c>
      <c r="H6" s="84"/>
    </row>
    <row r="7" spans="1:8" ht="11.25">
      <c r="A7" s="84" t="s">
        <v>230</v>
      </c>
      <c r="B7" s="84" t="s">
        <v>217</v>
      </c>
      <c r="C7" s="110"/>
      <c r="D7" s="84" t="s">
        <v>218</v>
      </c>
      <c r="E7" s="84">
        <v>1</v>
      </c>
      <c r="F7" s="86">
        <v>3.525</v>
      </c>
      <c r="G7" s="86">
        <f t="shared" si="0"/>
        <v>3.525</v>
      </c>
      <c r="H7" s="84"/>
    </row>
    <row r="8" spans="1:8" ht="11.25">
      <c r="A8" s="84" t="s">
        <v>230</v>
      </c>
      <c r="B8" s="84" t="s">
        <v>228</v>
      </c>
      <c r="C8" s="110"/>
      <c r="D8" s="84" t="s">
        <v>229</v>
      </c>
      <c r="E8" s="84">
        <v>1</v>
      </c>
      <c r="F8" s="86">
        <v>3.525</v>
      </c>
      <c r="G8" s="86">
        <f t="shared" si="0"/>
        <v>3.525</v>
      </c>
      <c r="H8" s="84"/>
    </row>
    <row r="9" spans="1:8" ht="11.25">
      <c r="A9" s="84" t="s">
        <v>237</v>
      </c>
      <c r="B9" s="84" t="s">
        <v>217</v>
      </c>
      <c r="C9" s="110"/>
      <c r="D9" s="84" t="s">
        <v>226</v>
      </c>
      <c r="E9" s="84">
        <v>1</v>
      </c>
      <c r="F9" s="86">
        <v>4.99375</v>
      </c>
      <c r="G9" s="86">
        <f t="shared" si="0"/>
        <v>4.99375</v>
      </c>
      <c r="H9" s="84"/>
    </row>
    <row r="10" spans="1:8" ht="11.25">
      <c r="A10" s="84" t="s">
        <v>237</v>
      </c>
      <c r="B10" s="84" t="s">
        <v>217</v>
      </c>
      <c r="C10" s="110"/>
      <c r="D10" s="84" t="s">
        <v>204</v>
      </c>
      <c r="E10" s="84">
        <v>1</v>
      </c>
      <c r="F10" s="86">
        <v>4.99375</v>
      </c>
      <c r="G10" s="86">
        <f t="shared" si="0"/>
        <v>4.99375</v>
      </c>
      <c r="H10" s="84"/>
    </row>
    <row r="11" spans="1:8" ht="11.25">
      <c r="A11" s="84" t="s">
        <v>159</v>
      </c>
      <c r="B11" s="84" t="s">
        <v>212</v>
      </c>
      <c r="C11" s="110" t="s">
        <v>160</v>
      </c>
      <c r="D11" s="84" t="s">
        <v>123</v>
      </c>
      <c r="E11" s="84">
        <v>2</v>
      </c>
      <c r="F11" s="86">
        <v>37.6</v>
      </c>
      <c r="G11" s="86">
        <f t="shared" si="0"/>
        <v>75.2</v>
      </c>
      <c r="H11" s="84"/>
    </row>
    <row r="12" spans="1:8" ht="11.25">
      <c r="A12" s="84" t="s">
        <v>158</v>
      </c>
      <c r="B12" s="84" t="s">
        <v>214</v>
      </c>
      <c r="C12" s="110" t="s">
        <v>110</v>
      </c>
      <c r="D12" s="84" t="s">
        <v>111</v>
      </c>
      <c r="E12" s="84">
        <v>1</v>
      </c>
      <c r="F12" s="86">
        <v>54.05</v>
      </c>
      <c r="G12" s="86">
        <f t="shared" si="0"/>
        <v>54.05</v>
      </c>
      <c r="H12" s="84"/>
    </row>
    <row r="13" spans="1:8" ht="11.25">
      <c r="A13" s="84" t="s">
        <v>158</v>
      </c>
      <c r="B13" s="84" t="s">
        <v>214</v>
      </c>
      <c r="C13" s="110" t="s">
        <v>112</v>
      </c>
      <c r="D13" s="84" t="s">
        <v>113</v>
      </c>
      <c r="E13" s="84">
        <v>2</v>
      </c>
      <c r="F13" s="86">
        <v>54.05</v>
      </c>
      <c r="G13" s="86">
        <f>E13*F13</f>
        <v>108.1</v>
      </c>
      <c r="H13" s="84"/>
    </row>
    <row r="14" spans="1:8" ht="11.25">
      <c r="A14" s="84" t="s">
        <v>158</v>
      </c>
      <c r="B14" s="84" t="s">
        <v>214</v>
      </c>
      <c r="C14" s="110"/>
      <c r="D14" s="84" t="s">
        <v>289</v>
      </c>
      <c r="E14" s="84">
        <v>4</v>
      </c>
      <c r="F14" s="86"/>
      <c r="G14" s="86">
        <f t="shared" si="0"/>
        <v>0</v>
      </c>
      <c r="H14" s="84" t="s">
        <v>290</v>
      </c>
    </row>
    <row r="15" spans="1:8" ht="11.25">
      <c r="A15" s="84" t="s">
        <v>114</v>
      </c>
      <c r="B15" s="84" t="s">
        <v>213</v>
      </c>
      <c r="C15" s="110" t="s">
        <v>131</v>
      </c>
      <c r="D15" s="84" t="s">
        <v>168</v>
      </c>
      <c r="E15" s="84">
        <v>1</v>
      </c>
      <c r="F15" s="86">
        <v>3.525</v>
      </c>
      <c r="G15" s="86">
        <f t="shared" si="0"/>
        <v>3.525</v>
      </c>
      <c r="H15" s="84"/>
    </row>
    <row r="16" spans="1:8" ht="11.25">
      <c r="A16" s="84" t="s">
        <v>114</v>
      </c>
      <c r="B16" s="84" t="s">
        <v>213</v>
      </c>
      <c r="C16" s="110" t="s">
        <v>157</v>
      </c>
      <c r="D16" s="84" t="s">
        <v>156</v>
      </c>
      <c r="E16" s="84">
        <v>6</v>
      </c>
      <c r="F16" s="86">
        <v>1.7625</v>
      </c>
      <c r="G16" s="86">
        <f t="shared" si="0"/>
        <v>10.575</v>
      </c>
      <c r="H16" s="84"/>
    </row>
    <row r="17" spans="1:8" ht="11.25">
      <c r="A17" s="84" t="s">
        <v>114</v>
      </c>
      <c r="B17" s="84" t="s">
        <v>213</v>
      </c>
      <c r="C17" s="111" t="s">
        <v>137</v>
      </c>
      <c r="D17" s="84" t="s">
        <v>138</v>
      </c>
      <c r="E17" s="84">
        <v>2</v>
      </c>
      <c r="F17" s="86">
        <v>17.625</v>
      </c>
      <c r="G17" s="86">
        <f t="shared" si="0"/>
        <v>35.25</v>
      </c>
      <c r="H17" s="84" t="s">
        <v>139</v>
      </c>
    </row>
    <row r="18" spans="1:8" ht="11.25">
      <c r="A18" s="84" t="s">
        <v>114</v>
      </c>
      <c r="B18" s="84" t="s">
        <v>213</v>
      </c>
      <c r="C18" s="110" t="s">
        <v>174</v>
      </c>
      <c r="D18" s="84" t="s">
        <v>172</v>
      </c>
      <c r="E18" s="84">
        <v>2</v>
      </c>
      <c r="F18" s="86">
        <v>0.99875</v>
      </c>
      <c r="G18" s="86">
        <f t="shared" si="0"/>
        <v>1.9975</v>
      </c>
      <c r="H18" s="84"/>
    </row>
    <row r="19" spans="1:8" ht="11.25">
      <c r="A19" s="84" t="s">
        <v>114</v>
      </c>
      <c r="B19" s="84" t="s">
        <v>213</v>
      </c>
      <c r="C19" s="110" t="s">
        <v>173</v>
      </c>
      <c r="D19" s="84" t="s">
        <v>171</v>
      </c>
      <c r="E19" s="84">
        <v>1</v>
      </c>
      <c r="F19" s="86">
        <v>1.7625</v>
      </c>
      <c r="G19" s="86">
        <f t="shared" si="0"/>
        <v>1.7625</v>
      </c>
      <c r="H19" s="84"/>
    </row>
    <row r="20" spans="1:8" ht="11.25">
      <c r="A20" s="84" t="s">
        <v>114</v>
      </c>
      <c r="B20" s="84" t="s">
        <v>213</v>
      </c>
      <c r="C20" s="110" t="s">
        <v>140</v>
      </c>
      <c r="D20" s="84" t="s">
        <v>141</v>
      </c>
      <c r="E20" s="84">
        <v>2</v>
      </c>
      <c r="F20" s="86">
        <v>11.1625</v>
      </c>
      <c r="G20" s="86">
        <f t="shared" si="0"/>
        <v>22.325</v>
      </c>
      <c r="H20" s="84" t="s">
        <v>139</v>
      </c>
    </row>
    <row r="21" spans="1:8" ht="22.5">
      <c r="A21" s="84" t="s">
        <v>114</v>
      </c>
      <c r="B21" s="84" t="s">
        <v>213</v>
      </c>
      <c r="C21" s="110" t="s">
        <v>170</v>
      </c>
      <c r="D21" s="84" t="s">
        <v>169</v>
      </c>
      <c r="E21" s="84">
        <v>1</v>
      </c>
      <c r="F21" s="86">
        <v>1.7625</v>
      </c>
      <c r="G21" s="86">
        <f t="shared" si="0"/>
        <v>1.7625</v>
      </c>
      <c r="H21" s="84"/>
    </row>
    <row r="22" spans="1:8" ht="11.25">
      <c r="A22" s="84" t="s">
        <v>114</v>
      </c>
      <c r="B22" s="84" t="s">
        <v>215</v>
      </c>
      <c r="C22" s="110" t="s">
        <v>209</v>
      </c>
      <c r="D22" s="84" t="s">
        <v>208</v>
      </c>
      <c r="E22" s="84">
        <v>1</v>
      </c>
      <c r="F22" s="86">
        <v>10.575</v>
      </c>
      <c r="G22" s="86">
        <f t="shared" si="0"/>
        <v>10.575</v>
      </c>
      <c r="H22" s="84"/>
    </row>
    <row r="23" spans="1:8" ht="11.25">
      <c r="A23" s="84" t="s">
        <v>114</v>
      </c>
      <c r="B23" s="84" t="s">
        <v>215</v>
      </c>
      <c r="C23" s="110" t="s">
        <v>207</v>
      </c>
      <c r="D23" s="84" t="s">
        <v>206</v>
      </c>
      <c r="E23" s="84">
        <v>1</v>
      </c>
      <c r="F23" s="86">
        <v>10.575</v>
      </c>
      <c r="G23" s="86">
        <f t="shared" si="0"/>
        <v>10.575</v>
      </c>
      <c r="H23" s="84"/>
    </row>
    <row r="24" spans="1:8" ht="22.5">
      <c r="A24" s="84" t="s">
        <v>114</v>
      </c>
      <c r="B24" s="84" t="s">
        <v>215</v>
      </c>
      <c r="C24" s="110" t="s">
        <v>186</v>
      </c>
      <c r="D24" s="84" t="s">
        <v>185</v>
      </c>
      <c r="E24" s="84">
        <v>4</v>
      </c>
      <c r="F24" s="86">
        <v>1.5275</v>
      </c>
      <c r="G24" s="86">
        <f t="shared" si="0"/>
        <v>6.11</v>
      </c>
      <c r="H24" s="84" t="s">
        <v>234</v>
      </c>
    </row>
    <row r="25" spans="1:8" ht="11.25">
      <c r="A25" s="84" t="s">
        <v>114</v>
      </c>
      <c r="B25" s="84" t="s">
        <v>215</v>
      </c>
      <c r="C25" s="110" t="s">
        <v>184</v>
      </c>
      <c r="D25" s="84" t="s">
        <v>183</v>
      </c>
      <c r="E25" s="84">
        <v>1</v>
      </c>
      <c r="F25" s="86">
        <v>14.1</v>
      </c>
      <c r="G25" s="86">
        <f t="shared" si="0"/>
        <v>14.1</v>
      </c>
      <c r="H25" s="84"/>
    </row>
    <row r="26" spans="1:8" ht="11.25">
      <c r="A26" s="84" t="s">
        <v>114</v>
      </c>
      <c r="B26" s="84" t="s">
        <v>211</v>
      </c>
      <c r="C26" s="110" t="s">
        <v>167</v>
      </c>
      <c r="D26" s="84" t="s">
        <v>166</v>
      </c>
      <c r="E26" s="84">
        <v>1</v>
      </c>
      <c r="F26" s="86">
        <v>5.875</v>
      </c>
      <c r="G26" s="86">
        <f t="shared" si="0"/>
        <v>5.875</v>
      </c>
      <c r="H26" s="84"/>
    </row>
    <row r="27" spans="1:8" ht="11.25">
      <c r="A27" s="84" t="s">
        <v>114</v>
      </c>
      <c r="B27" s="84" t="s">
        <v>211</v>
      </c>
      <c r="C27" s="110" t="s">
        <v>201</v>
      </c>
      <c r="D27" s="84" t="s">
        <v>200</v>
      </c>
      <c r="E27" s="84">
        <v>1</v>
      </c>
      <c r="F27" s="86">
        <v>13.80625</v>
      </c>
      <c r="G27" s="86">
        <f t="shared" si="0"/>
        <v>13.80625</v>
      </c>
      <c r="H27" s="84"/>
    </row>
    <row r="28" spans="1:8" ht="11.25">
      <c r="A28" s="84" t="s">
        <v>114</v>
      </c>
      <c r="B28" s="84" t="s">
        <v>212</v>
      </c>
      <c r="C28" s="111" t="s">
        <v>127</v>
      </c>
      <c r="D28" s="84" t="s">
        <v>128</v>
      </c>
      <c r="E28" s="84">
        <v>1</v>
      </c>
      <c r="F28" s="86">
        <v>10.575</v>
      </c>
      <c r="G28" s="86">
        <f t="shared" si="0"/>
        <v>10.575</v>
      </c>
      <c r="H28" s="84"/>
    </row>
    <row r="29" spans="1:8" ht="11.25">
      <c r="A29" s="84" t="s">
        <v>114</v>
      </c>
      <c r="B29" s="84" t="s">
        <v>212</v>
      </c>
      <c r="C29" s="111" t="s">
        <v>129</v>
      </c>
      <c r="D29" s="84" t="s">
        <v>130</v>
      </c>
      <c r="E29" s="84">
        <v>1</v>
      </c>
      <c r="F29" s="86">
        <v>12.925</v>
      </c>
      <c r="G29" s="86">
        <f t="shared" si="0"/>
        <v>12.925</v>
      </c>
      <c r="H29" s="84"/>
    </row>
    <row r="30" spans="1:8" ht="11.25">
      <c r="A30" s="84" t="s">
        <v>114</v>
      </c>
      <c r="B30" s="84" t="s">
        <v>212</v>
      </c>
      <c r="C30" s="110" t="s">
        <v>179</v>
      </c>
      <c r="D30" s="84" t="s">
        <v>178</v>
      </c>
      <c r="E30" s="84">
        <v>1</v>
      </c>
      <c r="F30" s="86">
        <v>4.1125</v>
      </c>
      <c r="G30" s="86">
        <f t="shared" si="0"/>
        <v>4.1125</v>
      </c>
      <c r="H30" s="84"/>
    </row>
    <row r="31" spans="1:8" ht="11.25">
      <c r="A31" s="84" t="s">
        <v>114</v>
      </c>
      <c r="B31" s="84" t="s">
        <v>212</v>
      </c>
      <c r="C31" s="110" t="s">
        <v>181</v>
      </c>
      <c r="D31" s="84" t="s">
        <v>180</v>
      </c>
      <c r="E31" s="84">
        <v>1</v>
      </c>
      <c r="F31" s="86">
        <v>0.5875</v>
      </c>
      <c r="G31" s="86">
        <f t="shared" si="0"/>
        <v>0.5875</v>
      </c>
      <c r="H31" s="84"/>
    </row>
    <row r="32" spans="1:8" ht="33.75">
      <c r="A32" s="87" t="s">
        <v>114</v>
      </c>
      <c r="B32" s="87" t="s">
        <v>216</v>
      </c>
      <c r="C32" s="112" t="s">
        <v>155</v>
      </c>
      <c r="D32" s="87" t="s">
        <v>246</v>
      </c>
      <c r="E32" s="84">
        <v>2</v>
      </c>
      <c r="F32" s="86">
        <v>3.34875</v>
      </c>
      <c r="G32" s="89">
        <f t="shared" si="0"/>
        <v>6.6975</v>
      </c>
      <c r="H32" s="87" t="s">
        <v>242</v>
      </c>
    </row>
    <row r="33" spans="1:8" s="57" customFormat="1" ht="11.25">
      <c r="A33" s="84" t="s">
        <v>114</v>
      </c>
      <c r="B33" s="84" t="s">
        <v>216</v>
      </c>
      <c r="C33" s="110" t="s">
        <v>247</v>
      </c>
      <c r="D33" s="84" t="s">
        <v>248</v>
      </c>
      <c r="E33" s="84">
        <v>2</v>
      </c>
      <c r="F33" s="86">
        <v>0.5875</v>
      </c>
      <c r="G33" s="86">
        <f aca="true" t="shared" si="1" ref="G33:G56">E33*F33</f>
        <v>1.175</v>
      </c>
      <c r="H33" s="84"/>
    </row>
    <row r="34" spans="1:8" ht="22.5">
      <c r="A34" s="84" t="s">
        <v>114</v>
      </c>
      <c r="B34" s="84" t="s">
        <v>216</v>
      </c>
      <c r="C34" s="110" t="s">
        <v>132</v>
      </c>
      <c r="D34" s="84" t="s">
        <v>133</v>
      </c>
      <c r="E34" s="84">
        <v>1</v>
      </c>
      <c r="F34" s="86">
        <v>11.75</v>
      </c>
      <c r="G34" s="86">
        <f t="shared" si="1"/>
        <v>11.75</v>
      </c>
      <c r="H34" s="84" t="s">
        <v>134</v>
      </c>
    </row>
    <row r="35" spans="1:8" ht="22.5">
      <c r="A35" s="84" t="s">
        <v>114</v>
      </c>
      <c r="B35" s="84" t="s">
        <v>216</v>
      </c>
      <c r="C35" s="110" t="s">
        <v>135</v>
      </c>
      <c r="D35" s="84" t="s">
        <v>133</v>
      </c>
      <c r="E35" s="84">
        <v>1</v>
      </c>
      <c r="F35" s="86">
        <v>11.75</v>
      </c>
      <c r="G35" s="86">
        <f t="shared" si="1"/>
        <v>11.75</v>
      </c>
      <c r="H35" s="84" t="s">
        <v>136</v>
      </c>
    </row>
    <row r="36" spans="1:8" ht="11.25">
      <c r="A36" s="84" t="s">
        <v>165</v>
      </c>
      <c r="B36" s="84" t="s">
        <v>228</v>
      </c>
      <c r="C36" s="110"/>
      <c r="D36" s="84" t="s">
        <v>222</v>
      </c>
      <c r="E36" s="84">
        <v>4</v>
      </c>
      <c r="F36" s="86">
        <v>0</v>
      </c>
      <c r="G36" s="86">
        <f t="shared" si="1"/>
        <v>0</v>
      </c>
      <c r="H36" s="84"/>
    </row>
    <row r="37" spans="1:8" ht="11.25">
      <c r="A37" s="84" t="s">
        <v>165</v>
      </c>
      <c r="B37" s="84" t="s">
        <v>228</v>
      </c>
      <c r="C37" s="110"/>
      <c r="D37" s="84" t="s">
        <v>223</v>
      </c>
      <c r="E37" s="84">
        <v>4</v>
      </c>
      <c r="F37" s="86">
        <v>0</v>
      </c>
      <c r="G37" s="86">
        <f t="shared" si="1"/>
        <v>0</v>
      </c>
      <c r="H37" s="84"/>
    </row>
    <row r="38" spans="1:8" ht="11.25">
      <c r="A38" s="84" t="s">
        <v>235</v>
      </c>
      <c r="B38" s="84" t="s">
        <v>213</v>
      </c>
      <c r="C38" s="113" t="s">
        <v>296</v>
      </c>
      <c r="D38" s="84" t="s">
        <v>187</v>
      </c>
      <c r="E38" s="84">
        <v>1</v>
      </c>
      <c r="F38" s="86">
        <v>5.39325</v>
      </c>
      <c r="G38" s="86">
        <f t="shared" si="1"/>
        <v>5.39325</v>
      </c>
      <c r="H38" s="84"/>
    </row>
    <row r="39" spans="1:8" ht="11.25">
      <c r="A39" s="84" t="s">
        <v>235</v>
      </c>
      <c r="B39" s="84" t="s">
        <v>213</v>
      </c>
      <c r="C39" s="113" t="s">
        <v>297</v>
      </c>
      <c r="D39" s="84" t="s">
        <v>265</v>
      </c>
      <c r="E39" s="84">
        <v>1</v>
      </c>
      <c r="F39" s="86">
        <v>0.5405000000000001</v>
      </c>
      <c r="G39" s="86">
        <f t="shared" si="1"/>
        <v>0.5405000000000001</v>
      </c>
      <c r="H39" s="84"/>
    </row>
    <row r="40" spans="1:8" ht="11.25">
      <c r="A40" s="84" t="s">
        <v>235</v>
      </c>
      <c r="B40" s="84" t="s">
        <v>213</v>
      </c>
      <c r="C40" s="113" t="s">
        <v>298</v>
      </c>
      <c r="D40" s="84" t="s">
        <v>241</v>
      </c>
      <c r="E40" s="84">
        <v>1</v>
      </c>
      <c r="F40" s="86">
        <v>7.15575</v>
      </c>
      <c r="G40" s="86">
        <f t="shared" si="1"/>
        <v>7.15575</v>
      </c>
      <c r="H40" s="84"/>
    </row>
    <row r="41" spans="1:8" ht="11.25">
      <c r="A41" s="84" t="s">
        <v>235</v>
      </c>
      <c r="B41" s="84" t="s">
        <v>213</v>
      </c>
      <c r="C41" s="113" t="s">
        <v>299</v>
      </c>
      <c r="D41" s="84" t="s">
        <v>266</v>
      </c>
      <c r="E41" s="84">
        <v>1</v>
      </c>
      <c r="F41" s="86">
        <v>0.7402500000000001</v>
      </c>
      <c r="G41" s="86">
        <f t="shared" si="1"/>
        <v>0.7402500000000001</v>
      </c>
      <c r="H41" s="84"/>
    </row>
    <row r="42" spans="1:8" ht="11.25">
      <c r="A42" s="84" t="s">
        <v>235</v>
      </c>
      <c r="B42" s="84" t="s">
        <v>215</v>
      </c>
      <c r="C42" s="110" t="s">
        <v>291</v>
      </c>
      <c r="D42" s="84" t="s">
        <v>119</v>
      </c>
      <c r="E42" s="84">
        <v>2</v>
      </c>
      <c r="F42" s="86">
        <v>45</v>
      </c>
      <c r="G42" s="86">
        <f t="shared" si="1"/>
        <v>90</v>
      </c>
      <c r="H42" s="84" t="s">
        <v>300</v>
      </c>
    </row>
    <row r="43" spans="1:8" ht="11.25">
      <c r="A43" s="84" t="s">
        <v>235</v>
      </c>
      <c r="B43" s="84" t="s">
        <v>215</v>
      </c>
      <c r="C43" s="110" t="s">
        <v>295</v>
      </c>
      <c r="D43" s="84" t="s">
        <v>120</v>
      </c>
      <c r="E43" s="84">
        <v>2</v>
      </c>
      <c r="F43" s="86">
        <v>35</v>
      </c>
      <c r="G43" s="86">
        <f t="shared" si="1"/>
        <v>70</v>
      </c>
      <c r="H43" s="84" t="s">
        <v>300</v>
      </c>
    </row>
    <row r="44" spans="1:8" ht="11.25">
      <c r="A44" s="84" t="s">
        <v>235</v>
      </c>
      <c r="B44" s="84" t="s">
        <v>212</v>
      </c>
      <c r="C44" s="113" t="s">
        <v>294</v>
      </c>
      <c r="D44" s="84" t="s">
        <v>252</v>
      </c>
      <c r="E44" s="84">
        <v>1</v>
      </c>
      <c r="F44" s="86">
        <v>9.470500000000001</v>
      </c>
      <c r="G44" s="86">
        <f t="shared" si="1"/>
        <v>9.470500000000001</v>
      </c>
      <c r="H44" s="84"/>
    </row>
    <row r="45" spans="1:8" ht="22.5">
      <c r="A45" s="84" t="s">
        <v>235</v>
      </c>
      <c r="B45" s="84" t="s">
        <v>212</v>
      </c>
      <c r="C45" s="110" t="s">
        <v>292</v>
      </c>
      <c r="D45" s="84" t="s">
        <v>124</v>
      </c>
      <c r="E45" s="84">
        <v>2</v>
      </c>
      <c r="F45" s="86">
        <v>25</v>
      </c>
      <c r="G45" s="86">
        <f>E45*F45</f>
        <v>50</v>
      </c>
      <c r="H45" s="84" t="s">
        <v>300</v>
      </c>
    </row>
    <row r="46" spans="1:8" ht="11.25">
      <c r="A46" s="84" t="s">
        <v>235</v>
      </c>
      <c r="B46" s="84" t="s">
        <v>212</v>
      </c>
      <c r="C46" s="110" t="s">
        <v>293</v>
      </c>
      <c r="D46" s="84" t="s">
        <v>125</v>
      </c>
      <c r="E46" s="84">
        <v>4</v>
      </c>
      <c r="F46" s="86">
        <v>15</v>
      </c>
      <c r="G46" s="86">
        <f>E46*F46</f>
        <v>60</v>
      </c>
      <c r="H46" s="84" t="s">
        <v>300</v>
      </c>
    </row>
    <row r="47" spans="1:8" ht="11.25">
      <c r="A47" s="84" t="s">
        <v>161</v>
      </c>
      <c r="B47" s="84" t="s">
        <v>217</v>
      </c>
      <c r="C47" s="110"/>
      <c r="D47" s="84" t="s">
        <v>162</v>
      </c>
      <c r="E47" s="84">
        <v>4</v>
      </c>
      <c r="F47" s="86">
        <v>0</v>
      </c>
      <c r="G47" s="86">
        <f t="shared" si="1"/>
        <v>0</v>
      </c>
      <c r="H47" s="84"/>
    </row>
    <row r="48" spans="1:8" ht="11.25">
      <c r="A48" s="84" t="s">
        <v>161</v>
      </c>
      <c r="B48" s="84" t="s">
        <v>217</v>
      </c>
      <c r="C48" s="110"/>
      <c r="D48" s="84" t="s">
        <v>163</v>
      </c>
      <c r="E48" s="84">
        <v>4</v>
      </c>
      <c r="F48" s="86">
        <v>0</v>
      </c>
      <c r="G48" s="86">
        <f t="shared" si="1"/>
        <v>0</v>
      </c>
      <c r="H48" s="84"/>
    </row>
    <row r="49" spans="1:8" ht="11.25">
      <c r="A49" s="84"/>
      <c r="B49" s="84" t="s">
        <v>217</v>
      </c>
      <c r="C49" s="110"/>
      <c r="D49" s="84" t="s">
        <v>203</v>
      </c>
      <c r="E49" s="84">
        <v>100</v>
      </c>
      <c r="F49" s="86">
        <v>0</v>
      </c>
      <c r="G49" s="86">
        <f t="shared" si="1"/>
        <v>0</v>
      </c>
      <c r="H49" s="84"/>
    </row>
    <row r="50" spans="1:8" ht="11.25">
      <c r="A50" s="84"/>
      <c r="B50" s="84" t="s">
        <v>217</v>
      </c>
      <c r="C50" s="110"/>
      <c r="D50" s="84" t="s">
        <v>219</v>
      </c>
      <c r="E50" s="84">
        <v>10</v>
      </c>
      <c r="F50" s="86">
        <v>0</v>
      </c>
      <c r="G50" s="86">
        <f t="shared" si="1"/>
        <v>0</v>
      </c>
      <c r="H50" s="84"/>
    </row>
    <row r="51" spans="1:8" ht="11.25">
      <c r="A51" s="84"/>
      <c r="B51" s="84" t="s">
        <v>217</v>
      </c>
      <c r="C51" s="110"/>
      <c r="D51" s="84" t="s">
        <v>202</v>
      </c>
      <c r="E51" s="84">
        <v>1</v>
      </c>
      <c r="F51" s="86">
        <v>0</v>
      </c>
      <c r="G51" s="86">
        <f t="shared" si="1"/>
        <v>0</v>
      </c>
      <c r="H51" s="84"/>
    </row>
    <row r="52" spans="1:8" ht="11.25">
      <c r="A52" s="84"/>
      <c r="B52" s="84" t="s">
        <v>217</v>
      </c>
      <c r="C52" s="110"/>
      <c r="D52" s="84" t="s">
        <v>220</v>
      </c>
      <c r="E52" s="84">
        <v>10</v>
      </c>
      <c r="F52" s="86">
        <v>0</v>
      </c>
      <c r="G52" s="86">
        <f>E52*F52</f>
        <v>0</v>
      </c>
      <c r="H52" s="84"/>
    </row>
    <row r="53" spans="1:8" ht="45">
      <c r="A53" s="84"/>
      <c r="B53" s="84" t="s">
        <v>217</v>
      </c>
      <c r="C53" s="110"/>
      <c r="D53" s="84" t="s">
        <v>287</v>
      </c>
      <c r="E53" s="84">
        <v>1</v>
      </c>
      <c r="F53" s="86">
        <v>0</v>
      </c>
      <c r="G53" s="86">
        <f t="shared" si="1"/>
        <v>0</v>
      </c>
      <c r="H53" s="84" t="s">
        <v>288</v>
      </c>
    </row>
    <row r="54" spans="1:8" ht="11.25">
      <c r="A54" s="84"/>
      <c r="B54" s="84" t="s">
        <v>217</v>
      </c>
      <c r="C54" s="110"/>
      <c r="D54" s="84" t="s">
        <v>225</v>
      </c>
      <c r="E54" s="84">
        <v>1</v>
      </c>
      <c r="F54" s="86">
        <v>0</v>
      </c>
      <c r="G54" s="86">
        <f t="shared" si="1"/>
        <v>0</v>
      </c>
      <c r="H54" s="84"/>
    </row>
    <row r="55" spans="1:8" ht="11.25">
      <c r="A55" s="84"/>
      <c r="B55" s="84" t="s">
        <v>217</v>
      </c>
      <c r="C55" s="110"/>
      <c r="D55" s="84" t="s">
        <v>227</v>
      </c>
      <c r="E55" s="84">
        <v>1</v>
      </c>
      <c r="F55" s="86">
        <v>0</v>
      </c>
      <c r="G55" s="86">
        <f t="shared" si="1"/>
        <v>0</v>
      </c>
      <c r="H55" s="84"/>
    </row>
    <row r="56" spans="1:8" ht="12" thickBot="1">
      <c r="A56" s="84"/>
      <c r="B56" s="84" t="s">
        <v>212</v>
      </c>
      <c r="C56" s="110"/>
      <c r="D56" s="84" t="s">
        <v>205</v>
      </c>
      <c r="E56" s="84">
        <v>2</v>
      </c>
      <c r="F56" s="86">
        <v>0</v>
      </c>
      <c r="G56" s="86">
        <f t="shared" si="1"/>
        <v>0</v>
      </c>
      <c r="H56" s="84" t="s">
        <v>236</v>
      </c>
    </row>
    <row r="57" spans="1:8" s="47" customFormat="1" ht="12.75" thickBot="1" thickTop="1">
      <c r="A57" s="90"/>
      <c r="B57" s="90"/>
      <c r="C57" s="114"/>
      <c r="D57" s="90"/>
      <c r="E57" s="90"/>
      <c r="F57" s="91"/>
      <c r="G57" s="92">
        <f>SUM(G2:G56)</f>
        <v>780.5727499999999</v>
      </c>
      <c r="H57" s="90"/>
    </row>
    <row r="58" ht="12" thickTop="1"/>
  </sheetData>
  <printOptions gridLines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140625" defaultRowHeight="12.75"/>
  <cols>
    <col min="1" max="1" width="11.8515625" style="44" bestFit="1" customWidth="1"/>
    <col min="2" max="2" width="10.140625" style="44" bestFit="1" customWidth="1"/>
    <col min="3" max="3" width="9.57421875" style="45" bestFit="1" customWidth="1"/>
    <col min="4" max="4" width="27.28125" style="44" customWidth="1"/>
    <col min="5" max="5" width="4.8515625" style="44" bestFit="1" customWidth="1"/>
    <col min="6" max="6" width="7.421875" style="46" bestFit="1" customWidth="1"/>
    <col min="7" max="7" width="9.00390625" style="46" bestFit="1" customWidth="1"/>
    <col min="8" max="8" width="21.140625" style="44" customWidth="1"/>
    <col min="9" max="16384" width="9.140625" style="44" customWidth="1"/>
  </cols>
  <sheetData>
    <row r="1" spans="1:8" s="43" customFormat="1" ht="23.25" thickBot="1">
      <c r="A1" s="95" t="s">
        <v>103</v>
      </c>
      <c r="B1" s="95" t="s">
        <v>210</v>
      </c>
      <c r="C1" s="96" t="s">
        <v>104</v>
      </c>
      <c r="D1" s="95" t="s">
        <v>105</v>
      </c>
      <c r="E1" s="95" t="s">
        <v>107</v>
      </c>
      <c r="F1" s="97" t="s">
        <v>284</v>
      </c>
      <c r="G1" s="97" t="s">
        <v>108</v>
      </c>
      <c r="H1" s="95" t="s">
        <v>109</v>
      </c>
    </row>
    <row r="2" spans="1:8" ht="57" thickTop="1">
      <c r="A2" s="87" t="s">
        <v>114</v>
      </c>
      <c r="B2" s="87" t="s">
        <v>213</v>
      </c>
      <c r="C2" s="88" t="s">
        <v>121</v>
      </c>
      <c r="D2" s="87" t="s">
        <v>243</v>
      </c>
      <c r="E2" s="84">
        <v>1</v>
      </c>
      <c r="F2" s="86">
        <v>94</v>
      </c>
      <c r="G2" s="86">
        <f aca="true" t="shared" si="0" ref="G2:G19">E2*F2</f>
        <v>94</v>
      </c>
      <c r="H2" s="87" t="s">
        <v>238</v>
      </c>
    </row>
    <row r="3" spans="1:8" ht="56.25">
      <c r="A3" s="84" t="s">
        <v>114</v>
      </c>
      <c r="B3" s="84" t="s">
        <v>213</v>
      </c>
      <c r="C3" s="85" t="s">
        <v>244</v>
      </c>
      <c r="D3" s="84" t="s">
        <v>245</v>
      </c>
      <c r="E3" s="84">
        <v>1</v>
      </c>
      <c r="F3" s="86">
        <v>94</v>
      </c>
      <c r="G3" s="86">
        <f t="shared" si="0"/>
        <v>94</v>
      </c>
      <c r="H3" s="87" t="s">
        <v>238</v>
      </c>
    </row>
    <row r="4" spans="1:8" ht="11.25">
      <c r="A4" s="84" t="s">
        <v>114</v>
      </c>
      <c r="B4" s="84" t="s">
        <v>213</v>
      </c>
      <c r="C4" s="85" t="s">
        <v>193</v>
      </c>
      <c r="D4" s="84" t="s">
        <v>192</v>
      </c>
      <c r="E4" s="84">
        <v>1</v>
      </c>
      <c r="F4" s="86">
        <v>2.35</v>
      </c>
      <c r="G4" s="86">
        <f t="shared" si="0"/>
        <v>2.35</v>
      </c>
      <c r="H4" s="84"/>
    </row>
    <row r="5" spans="1:8" ht="33.75">
      <c r="A5" s="84" t="s">
        <v>114</v>
      </c>
      <c r="B5" s="84" t="s">
        <v>213</v>
      </c>
      <c r="C5" s="85" t="s">
        <v>195</v>
      </c>
      <c r="D5" s="84" t="s">
        <v>194</v>
      </c>
      <c r="E5" s="84">
        <v>1</v>
      </c>
      <c r="F5" s="86">
        <v>4.1125</v>
      </c>
      <c r="G5" s="86">
        <f t="shared" si="0"/>
        <v>4.1125</v>
      </c>
      <c r="H5" s="84" t="s">
        <v>232</v>
      </c>
    </row>
    <row r="6" spans="1:8" ht="56.25">
      <c r="A6" s="87" t="s">
        <v>114</v>
      </c>
      <c r="B6" s="87" t="s">
        <v>213</v>
      </c>
      <c r="C6" s="88" t="s">
        <v>126</v>
      </c>
      <c r="D6" s="87" t="s">
        <v>249</v>
      </c>
      <c r="E6" s="84">
        <v>1</v>
      </c>
      <c r="F6" s="86">
        <v>31.1375</v>
      </c>
      <c r="G6" s="86">
        <f t="shared" si="0"/>
        <v>31.1375</v>
      </c>
      <c r="H6" s="87" t="s">
        <v>238</v>
      </c>
    </row>
    <row r="7" spans="1:8" ht="78.75">
      <c r="A7" s="87" t="s">
        <v>114</v>
      </c>
      <c r="B7" s="87" t="s">
        <v>213</v>
      </c>
      <c r="C7" s="88" t="s">
        <v>126</v>
      </c>
      <c r="D7" s="87" t="s">
        <v>250</v>
      </c>
      <c r="E7" s="84">
        <v>1</v>
      </c>
      <c r="F7" s="86">
        <v>29.457250000000002</v>
      </c>
      <c r="G7" s="86">
        <f t="shared" si="0"/>
        <v>29.457250000000002</v>
      </c>
      <c r="H7" s="87" t="s">
        <v>267</v>
      </c>
    </row>
    <row r="8" spans="1:8" ht="22.5">
      <c r="A8" s="84" t="s">
        <v>114</v>
      </c>
      <c r="B8" s="84" t="s">
        <v>213</v>
      </c>
      <c r="C8" s="85" t="s">
        <v>191</v>
      </c>
      <c r="D8" s="84" t="s">
        <v>190</v>
      </c>
      <c r="E8" s="84">
        <v>1</v>
      </c>
      <c r="F8" s="86">
        <v>30.55</v>
      </c>
      <c r="G8" s="86">
        <f t="shared" si="0"/>
        <v>30.55</v>
      </c>
      <c r="H8" s="84"/>
    </row>
    <row r="9" spans="1:8" ht="11.25">
      <c r="A9" s="84" t="s">
        <v>114</v>
      </c>
      <c r="B9" s="84" t="s">
        <v>213</v>
      </c>
      <c r="C9" s="85" t="s">
        <v>189</v>
      </c>
      <c r="D9" s="84" t="s">
        <v>188</v>
      </c>
      <c r="E9" s="84">
        <v>1</v>
      </c>
      <c r="F9" s="86">
        <v>11.75</v>
      </c>
      <c r="G9" s="86">
        <f t="shared" si="0"/>
        <v>11.75</v>
      </c>
      <c r="H9" s="84"/>
    </row>
    <row r="10" spans="1:8" ht="45">
      <c r="A10" s="84" t="s">
        <v>114</v>
      </c>
      <c r="B10" s="84" t="s">
        <v>231</v>
      </c>
      <c r="C10" s="85" t="s">
        <v>151</v>
      </c>
      <c r="D10" s="84" t="s">
        <v>152</v>
      </c>
      <c r="E10" s="84">
        <v>1</v>
      </c>
      <c r="F10" s="86">
        <v>170.375</v>
      </c>
      <c r="G10" s="86">
        <f t="shared" si="0"/>
        <v>170.375</v>
      </c>
      <c r="H10" s="84" t="s">
        <v>233</v>
      </c>
    </row>
    <row r="11" spans="1:8" ht="11.25">
      <c r="A11" s="84" t="s">
        <v>114</v>
      </c>
      <c r="B11" s="84" t="s">
        <v>212</v>
      </c>
      <c r="C11" s="85" t="s">
        <v>177</v>
      </c>
      <c r="D11" s="84" t="s">
        <v>176</v>
      </c>
      <c r="E11" s="84">
        <v>1</v>
      </c>
      <c r="F11" s="86">
        <v>5.875</v>
      </c>
      <c r="G11" s="86">
        <f t="shared" si="0"/>
        <v>5.875</v>
      </c>
      <c r="H11" s="84"/>
    </row>
    <row r="12" spans="1:8" ht="11.25">
      <c r="A12" s="84" t="s">
        <v>114</v>
      </c>
      <c r="B12" s="84" t="s">
        <v>212</v>
      </c>
      <c r="C12" s="85" t="s">
        <v>115</v>
      </c>
      <c r="D12" s="84" t="s">
        <v>116</v>
      </c>
      <c r="E12" s="84">
        <v>1</v>
      </c>
      <c r="F12" s="86">
        <v>15.275</v>
      </c>
      <c r="G12" s="86">
        <f t="shared" si="0"/>
        <v>15.275</v>
      </c>
      <c r="H12" s="84"/>
    </row>
    <row r="13" spans="1:8" ht="11.25">
      <c r="A13" s="84" t="s">
        <v>114</v>
      </c>
      <c r="B13" s="84" t="s">
        <v>212</v>
      </c>
      <c r="C13" s="85" t="s">
        <v>117</v>
      </c>
      <c r="D13" s="84" t="s">
        <v>118</v>
      </c>
      <c r="E13" s="84">
        <v>1</v>
      </c>
      <c r="F13" s="86">
        <v>11.75</v>
      </c>
      <c r="G13" s="86">
        <f t="shared" si="0"/>
        <v>11.75</v>
      </c>
      <c r="H13" s="84"/>
    </row>
    <row r="14" spans="1:8" ht="11.25">
      <c r="A14" s="84" t="s">
        <v>114</v>
      </c>
      <c r="B14" s="84" t="s">
        <v>212</v>
      </c>
      <c r="C14" s="85" t="s">
        <v>122</v>
      </c>
      <c r="D14" s="84" t="s">
        <v>123</v>
      </c>
      <c r="E14" s="84">
        <v>1</v>
      </c>
      <c r="F14" s="86">
        <v>7.05</v>
      </c>
      <c r="G14" s="86">
        <f t="shared" si="0"/>
        <v>7.05</v>
      </c>
      <c r="H14" s="84"/>
    </row>
    <row r="15" spans="1:8" ht="56.25">
      <c r="A15" s="84" t="s">
        <v>142</v>
      </c>
      <c r="B15" s="84" t="s">
        <v>212</v>
      </c>
      <c r="C15" s="85"/>
      <c r="D15" s="84" t="s">
        <v>143</v>
      </c>
      <c r="E15" s="84">
        <v>6</v>
      </c>
      <c r="F15" s="86">
        <v>29.375</v>
      </c>
      <c r="G15" s="86">
        <f t="shared" si="0"/>
        <v>176.25</v>
      </c>
      <c r="H15" s="84" t="s">
        <v>285</v>
      </c>
    </row>
    <row r="16" spans="1:8" ht="22.5">
      <c r="A16" s="87" t="s">
        <v>235</v>
      </c>
      <c r="B16" s="87" t="s">
        <v>213</v>
      </c>
      <c r="C16" s="88"/>
      <c r="D16" s="87" t="s">
        <v>268</v>
      </c>
      <c r="E16" s="84">
        <v>1</v>
      </c>
      <c r="F16" s="86">
        <v>1.9975</v>
      </c>
      <c r="G16" s="86">
        <f t="shared" si="0"/>
        <v>1.9975</v>
      </c>
      <c r="H16" s="87"/>
    </row>
    <row r="17" spans="1:8" ht="11.25">
      <c r="A17" s="84" t="s">
        <v>235</v>
      </c>
      <c r="B17" s="84" t="s">
        <v>213</v>
      </c>
      <c r="C17" s="85"/>
      <c r="D17" s="84" t="s">
        <v>239</v>
      </c>
      <c r="E17" s="84">
        <v>1</v>
      </c>
      <c r="F17" s="86">
        <v>4.7</v>
      </c>
      <c r="G17" s="86">
        <f t="shared" si="0"/>
        <v>4.7</v>
      </c>
      <c r="H17" s="84"/>
    </row>
    <row r="18" spans="1:8" ht="11.25">
      <c r="A18" s="84" t="s">
        <v>235</v>
      </c>
      <c r="B18" s="84" t="s">
        <v>211</v>
      </c>
      <c r="C18" s="85"/>
      <c r="D18" s="84" t="s">
        <v>182</v>
      </c>
      <c r="E18" s="98">
        <v>1</v>
      </c>
      <c r="F18" s="99">
        <v>45</v>
      </c>
      <c r="G18" s="86">
        <f t="shared" si="0"/>
        <v>45</v>
      </c>
      <c r="H18" s="84"/>
    </row>
    <row r="19" spans="1:8" ht="12" thickBot="1">
      <c r="A19" s="84" t="s">
        <v>235</v>
      </c>
      <c r="B19" s="84" t="s">
        <v>216</v>
      </c>
      <c r="C19" s="85"/>
      <c r="D19" s="84" t="s">
        <v>175</v>
      </c>
      <c r="E19" s="84">
        <v>1</v>
      </c>
      <c r="F19" s="86">
        <v>0</v>
      </c>
      <c r="G19" s="86">
        <f t="shared" si="0"/>
        <v>0</v>
      </c>
      <c r="H19" s="84" t="s">
        <v>286</v>
      </c>
    </row>
    <row r="20" ht="12.75" thickBot="1" thickTop="1">
      <c r="G20" s="92">
        <f>SUM(G2:G19)</f>
        <v>735.6297500000001</v>
      </c>
    </row>
    <row r="21" ht="12" thickTop="1"/>
  </sheetData>
  <printOptions gridLines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B14" sqref="B14"/>
    </sheetView>
  </sheetViews>
  <sheetFormatPr defaultColWidth="9.140625" defaultRowHeight="12.75"/>
  <cols>
    <col min="1" max="1" width="1.7109375" style="62" customWidth="1"/>
    <col min="2" max="2" width="24.00390625" style="62" bestFit="1" customWidth="1"/>
    <col min="3" max="3" width="30.7109375" style="62" bestFit="1" customWidth="1"/>
    <col min="4" max="16384" width="9.140625" style="62" customWidth="1"/>
  </cols>
  <sheetData>
    <row r="1" ht="13.5" thickBot="1"/>
    <row r="2" spans="2:3" s="63" customFormat="1" ht="13.5" thickBot="1">
      <c r="B2" s="106" t="s">
        <v>261</v>
      </c>
      <c r="C2" s="107"/>
    </row>
    <row r="3" spans="2:3" ht="12.75">
      <c r="B3" s="58" t="s">
        <v>253</v>
      </c>
      <c r="C3" s="64" t="s">
        <v>235</v>
      </c>
    </row>
    <row r="4" spans="2:3" ht="12.75">
      <c r="B4" s="59" t="s">
        <v>254</v>
      </c>
      <c r="C4" s="65" t="s">
        <v>262</v>
      </c>
    </row>
    <row r="5" spans="2:3" ht="12.75">
      <c r="B5" s="59" t="s">
        <v>255</v>
      </c>
      <c r="C5" s="65" t="s">
        <v>263</v>
      </c>
    </row>
    <row r="6" spans="2:3" ht="12.75">
      <c r="B6" s="59" t="s">
        <v>256</v>
      </c>
      <c r="C6" s="66"/>
    </row>
    <row r="7" spans="2:3" ht="12.75">
      <c r="B7" s="59" t="s">
        <v>257</v>
      </c>
      <c r="C7" s="65"/>
    </row>
    <row r="8" spans="2:3" ht="12.75">
      <c r="B8" s="60" t="s">
        <v>258</v>
      </c>
      <c r="C8" s="67"/>
    </row>
    <row r="9" spans="2:3" ht="12.75">
      <c r="B9" s="60" t="s">
        <v>212</v>
      </c>
      <c r="C9" s="68" t="s">
        <v>264</v>
      </c>
    </row>
    <row r="10" spans="2:3" s="69" customFormat="1" ht="12.75">
      <c r="B10" s="61" t="s">
        <v>259</v>
      </c>
      <c r="C10" s="70"/>
    </row>
    <row r="11" spans="2:3" ht="13.5" thickBot="1">
      <c r="B11" s="71" t="s">
        <v>260</v>
      </c>
      <c r="C11" s="72"/>
    </row>
    <row r="13" ht="12.75">
      <c r="B13" s="62" t="s">
        <v>283</v>
      </c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&amp; Maz Towns</dc:creator>
  <cp:keywords/>
  <dc:description/>
  <cp:lastModifiedBy>Alex &amp; Maz Towns</cp:lastModifiedBy>
  <cp:lastPrinted>2006-01-14T07:35:31Z</cp:lastPrinted>
  <dcterms:created xsi:type="dcterms:W3CDTF">2005-02-21T13:55:17Z</dcterms:created>
  <dcterms:modified xsi:type="dcterms:W3CDTF">2006-08-17T04:40:01Z</dcterms:modified>
  <cp:category/>
  <cp:version/>
  <cp:contentType/>
  <cp:contentStatus/>
</cp:coreProperties>
</file>